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https://umconnectumt.sharepoint.com/sites/RTC-RTC7_Rural_SE_VR/Shared Documents/RTC7_R8_Rural_SE_VR/RTC7_TVR SE/Updated TVR Site 2025/Chapter 3 - Business Feasibility/Worksheets/Start-Up Costs Worksheets/"/>
    </mc:Choice>
  </mc:AlternateContent>
  <xr:revisionPtr revIDLastSave="58" documentId="13_ncr:1_{6194F79A-9BE9-8747-9CB4-7B4DB62C658D}" xr6:coauthVersionLast="47" xr6:coauthVersionMax="47" xr10:uidLastSave="{C8714362-FEA1-AD47-8DF2-FAE3E7E4A309}"/>
  <bookViews>
    <workbookView xWindow="140" yWindow="1180" windowWidth="29000" windowHeight="17160" xr2:uid="{00000000-000D-0000-FFFF-FFFF00000000}"/>
  </bookViews>
  <sheets>
    <sheet name="Directions" sheetId="1" r:id="rId1"/>
    <sheet name="Production and Service" sheetId="2" r:id="rId2"/>
    <sheet name="Physical Space" sheetId="3" r:id="rId3"/>
    <sheet name="Advertising" sheetId="4" r:id="rId4"/>
    <sheet name="Business Management" sheetId="5" r:id="rId5"/>
    <sheet name="Other Expenses" sheetId="6" r:id="rId6"/>
    <sheet name="Total Start-up Cost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 l="1"/>
  <c r="B46" i="3"/>
  <c r="C16" i="7"/>
  <c r="C15" i="7"/>
  <c r="C14" i="7"/>
  <c r="C13" i="7"/>
  <c r="C12" i="7"/>
  <c r="C11" i="7"/>
  <c r="C9" i="7"/>
  <c r="C8" i="7"/>
  <c r="C17" i="6"/>
  <c r="C39" i="5"/>
  <c r="C28" i="5"/>
  <c r="C17" i="5"/>
  <c r="C14" i="4"/>
  <c r="C58" i="3"/>
  <c r="B58" i="3"/>
  <c r="D57" i="3"/>
  <c r="D56" i="3"/>
  <c r="D55" i="3"/>
  <c r="D54" i="3"/>
  <c r="D53" i="3"/>
  <c r="D52" i="3"/>
  <c r="C10" i="7" s="1"/>
  <c r="C38" i="3"/>
  <c r="E20" i="3"/>
  <c r="E19" i="3"/>
  <c r="E18" i="3"/>
  <c r="E17" i="3"/>
  <c r="E16" i="3"/>
  <c r="E15" i="3"/>
  <c r="E14" i="3"/>
  <c r="E13" i="3"/>
  <c r="E12" i="3"/>
  <c r="E11" i="3"/>
  <c r="E10" i="3"/>
  <c r="E21" i="3" s="1"/>
  <c r="E71" i="2"/>
  <c r="E70" i="2"/>
  <c r="E69" i="2"/>
  <c r="E68" i="2"/>
  <c r="E67" i="2"/>
  <c r="E66" i="2"/>
  <c r="E65" i="2"/>
  <c r="E64" i="2"/>
  <c r="E63" i="2"/>
  <c r="E62" i="2"/>
  <c r="E61" i="2"/>
  <c r="E54" i="2"/>
  <c r="E53" i="2"/>
  <c r="E52" i="2"/>
  <c r="E51" i="2"/>
  <c r="E50" i="2"/>
  <c r="E49" i="2"/>
  <c r="E48" i="2"/>
  <c r="E47" i="2"/>
  <c r="E46" i="2"/>
  <c r="E45" i="2"/>
  <c r="E44" i="2"/>
  <c r="C5" i="7" s="1"/>
  <c r="E37" i="2"/>
  <c r="E36" i="2"/>
  <c r="E35" i="2"/>
  <c r="E34" i="2"/>
  <c r="E33" i="2"/>
  <c r="E32" i="2"/>
  <c r="E31" i="2"/>
  <c r="E30" i="2"/>
  <c r="E29" i="2"/>
  <c r="E28" i="2"/>
  <c r="E27" i="2"/>
  <c r="E20" i="2"/>
  <c r="E19" i="2"/>
  <c r="E18" i="2"/>
  <c r="E17" i="2"/>
  <c r="E16" i="2"/>
  <c r="E15" i="2"/>
  <c r="E14" i="2"/>
  <c r="E13" i="2"/>
  <c r="E12" i="2"/>
  <c r="E11" i="2"/>
  <c r="E10" i="2"/>
  <c r="C4" i="7" l="1"/>
  <c r="E72" i="2"/>
  <c r="C3" i="7"/>
  <c r="E21" i="2"/>
  <c r="E55" i="2"/>
  <c r="C6" i="7"/>
  <c r="C7" i="7"/>
  <c r="D58" i="3"/>
  <c r="E38" i="2"/>
  <c r="C17" i="7" l="1"/>
</calcChain>
</file>

<file path=xl/sharedStrings.xml><?xml version="1.0" encoding="utf-8"?>
<sst xmlns="http://schemas.openxmlformats.org/spreadsheetml/2006/main" count="223" uniqueCount="140">
  <si>
    <t>Start-up Cost Estimates Directions</t>
  </si>
  <si>
    <t>This spreadsheet will help you think about all of the different things you have to pay for as you get your business up and running.</t>
  </si>
  <si>
    <t>This is where you will record all of the things you need to purchase so you can open and start running your business. There are some common expenses to think about when you estimate start-up costs.</t>
  </si>
  <si>
    <t>Start-up costs can be separated into five broad categories:</t>
  </si>
  <si>
    <r>
      <rPr>
        <b/>
        <sz val="12"/>
        <color theme="1"/>
        <rFont val="Roboto"/>
      </rPr>
      <t>1. Production and Service</t>
    </r>
    <r>
      <rPr>
        <sz val="12"/>
        <color theme="1"/>
        <rFont val="Roboto"/>
      </rPr>
      <t xml:space="preserve"> (Materials and Supplies; Inventory; Equipment; General Supplies)</t>
    </r>
  </si>
  <si>
    <r>
      <rPr>
        <b/>
        <sz val="12"/>
        <color theme="1"/>
        <rFont val="Roboto"/>
      </rPr>
      <t>2. Physical Space</t>
    </r>
    <r>
      <rPr>
        <sz val="12"/>
        <color theme="1"/>
        <rFont val="Roboto"/>
      </rPr>
      <t xml:space="preserve"> (Furniture, Displays, Shelving; Remodeling; Rent or Mortgage Payments; Utilities)</t>
    </r>
  </si>
  <si>
    <r>
      <rPr>
        <b/>
        <sz val="12"/>
        <color theme="1"/>
        <rFont val="Roboto"/>
      </rPr>
      <t>3. Advertising</t>
    </r>
    <r>
      <rPr>
        <sz val="12"/>
        <color theme="1"/>
        <rFont val="Roboto"/>
      </rPr>
      <t xml:space="preserve"> (Advertising and Marketing; Signs)</t>
    </r>
  </si>
  <si>
    <r>
      <rPr>
        <b/>
        <sz val="12"/>
        <color theme="1"/>
        <rFont val="Roboto"/>
      </rPr>
      <t>4. Business Management</t>
    </r>
    <r>
      <rPr>
        <sz val="12"/>
        <color theme="1"/>
        <rFont val="Roboto"/>
      </rPr>
      <t xml:space="preserve"> (Business Licenses, Registrations, Permits; Legal and Accounting Fees; Insurance)</t>
    </r>
  </si>
  <si>
    <r>
      <rPr>
        <b/>
        <sz val="12"/>
        <color theme="1"/>
        <rFont val="Roboto"/>
      </rPr>
      <t>5. Other Expenses</t>
    </r>
    <r>
      <rPr>
        <sz val="12"/>
        <color theme="1"/>
        <rFont val="Roboto"/>
      </rPr>
      <t xml:space="preserve"> (Any other expenses not included in the other categories)</t>
    </r>
  </si>
  <si>
    <t>Use each category's sheet to record each item and its cost.</t>
  </si>
  <si>
    <r>
      <rPr>
        <sz val="12"/>
        <rFont val="Roboto"/>
      </rPr>
      <t xml:space="preserve">After you are done filling out each section, all of your costs will automatically calculate in the </t>
    </r>
    <r>
      <rPr>
        <u/>
        <sz val="12"/>
        <color rgb="FF1155CC"/>
        <rFont val="Roboto"/>
      </rPr>
      <t>Total Start-up Costs sheet</t>
    </r>
    <r>
      <rPr>
        <sz val="12"/>
        <rFont val="Roboto"/>
      </rPr>
      <t>.</t>
    </r>
  </si>
  <si>
    <r>
      <rPr>
        <b/>
        <sz val="12"/>
        <color theme="1"/>
        <rFont val="Roboto"/>
      </rPr>
      <t>Remember:</t>
    </r>
    <r>
      <rPr>
        <sz val="12"/>
        <color theme="1"/>
        <rFont val="Roboto"/>
      </rPr>
      <t xml:space="preserve"> Depending on what type of business you are starting, you might not have costs to fill out in each section.</t>
    </r>
  </si>
  <si>
    <t>End of sheet</t>
  </si>
  <si>
    <t xml:space="preserve"> </t>
  </si>
  <si>
    <t>Start-up Cost Estimates ─ Production and Service</t>
  </si>
  <si>
    <t>Materials and Supplies</t>
  </si>
  <si>
    <t>Inventory</t>
  </si>
  <si>
    <t>Equipment</t>
  </si>
  <si>
    <t>General Supplies</t>
  </si>
  <si>
    <t>If you are making a product, or providing a service, list all materials and supplies you need to make or deliver your first two months of goods or services. Materials and supplies are things you use up when you make your product or provide your service.</t>
  </si>
  <si>
    <t>Materials/Supplies Item</t>
  </si>
  <si>
    <t>Supplier (where you will get it)</t>
  </si>
  <si>
    <t>How many you need</t>
  </si>
  <si>
    <t>Cost for one</t>
  </si>
  <si>
    <t>Total cost</t>
  </si>
  <si>
    <t>Total Cost of Materials and Supplies - Calculated</t>
  </si>
  <si>
    <t>Notes about materials and supplies:</t>
  </si>
  <si>
    <t>Insert additional notes about materials and supplies here.</t>
  </si>
  <si>
    <t>If you are starting a business that sells things that you do not make yourself, list the inventory you need on hand to open and run the business for the first month.</t>
  </si>
  <si>
    <t>Inventory Item</t>
  </si>
  <si>
    <t>Total Cost of Inventory - Calculated</t>
  </si>
  <si>
    <t>Notes about inventory:</t>
  </si>
  <si>
    <t>Insert additional notes about inventory here.</t>
  </si>
  <si>
    <t>List each piece of equipment you need to purchase for your business. Equipment includes things you need to run your business that have a useful life of one year or longer. This can be bigger items, like a trailer, riding lawn mower, camera equipment, or computer.</t>
  </si>
  <si>
    <t>Equipment Item</t>
  </si>
  <si>
    <t>Total Cost of Equipment - Calculated</t>
  </si>
  <si>
    <t>Notes about equipment:</t>
  </si>
  <si>
    <t>Insert additional notes about equipment here.</t>
  </si>
  <si>
    <t>List any general supplies you need to purchase for your business. General supplies are things that you need to run your business but are not covered in the materials and supplies, inventory, or equipment categories. These generally include lower-cost items, like cleaning or office supplies.</t>
  </si>
  <si>
    <t>General Supplies Item</t>
  </si>
  <si>
    <t>Total Cost of General Supplies - Calculated</t>
  </si>
  <si>
    <t>Notes about general supplies:</t>
  </si>
  <si>
    <t>Insert additional notes about general supplies here.</t>
  </si>
  <si>
    <t>End of Spreadsheet</t>
  </si>
  <si>
    <t>Start-up Cost Estimates ─ Physical Space</t>
  </si>
  <si>
    <t>Furniture, Displays, Shelving</t>
  </si>
  <si>
    <t>Remodeling</t>
  </si>
  <si>
    <t>Rent or Mortgage Payments</t>
  </si>
  <si>
    <t>Utilities</t>
  </si>
  <si>
    <t>List any fixtures, furniture, displays, or shelving you need to purchase for your business.</t>
  </si>
  <si>
    <t>Furniture/Displays/Shelving Item</t>
  </si>
  <si>
    <t>Total Cost of Furniture, Displays, Shelving - Calculated</t>
  </si>
  <si>
    <t>Notes about furniture/displays/shelving:</t>
  </si>
  <si>
    <t>Insert additional notes about furniture/displays/shelving here.</t>
  </si>
  <si>
    <t>List any costs for remodeling, such as replacing windows, repainting, or installing railings or ramps.</t>
  </si>
  <si>
    <t>Remodeling Item/Activity</t>
  </si>
  <si>
    <t>Contractor/Supplier</t>
  </si>
  <si>
    <t>Total Cost of Remodeling - Calculated</t>
  </si>
  <si>
    <t>Notes about remodeling:</t>
  </si>
  <si>
    <t>Insert additional notes about remodeling here.</t>
  </si>
  <si>
    <t>If you are renting your business space, list out how much it costs per month. List out a deposit, if there is one. If you don’t have rent but have a monthly mortgage payment to purchase the space, put down that cost.</t>
  </si>
  <si>
    <t>Rent Cost</t>
  </si>
  <si>
    <t>Deposit</t>
  </si>
  <si>
    <t>First month’s rent (or monthly mortgage payment)</t>
  </si>
  <si>
    <t>Total Cost of Rent/Mortgage - Calculated</t>
  </si>
  <si>
    <t>Notes about rent/mortgage payments:</t>
  </si>
  <si>
    <t>Insert additional notes about rent/mortgage payments here.</t>
  </si>
  <si>
    <t>List start-up fees and utility costs for your first month. These might include phone, electricity, water, internet, and garbage. If you are running the business out of your home, some of these costs may not apply or should be split between personal and business expenses.</t>
  </si>
  <si>
    <t>Utility Type</t>
  </si>
  <si>
    <t>Start-up Fee</t>
  </si>
  <si>
    <t>First Month Estimate</t>
  </si>
  <si>
    <t>Total Cost</t>
  </si>
  <si>
    <t>Total Cost of Utilities - Calculated</t>
  </si>
  <si>
    <t>Notes about utilities:</t>
  </si>
  <si>
    <t>Insert additional notes about utilities here.</t>
  </si>
  <si>
    <t>Start-up Cost Estimates ─ Advertising</t>
  </si>
  <si>
    <t>Advertising and Marketing</t>
  </si>
  <si>
    <t>Signs</t>
  </si>
  <si>
    <t>Lists costs for any advertising or marketing you will do for your business opening.</t>
  </si>
  <si>
    <t>Activity/Promotional Material</t>
  </si>
  <si>
    <t>Cost</t>
  </si>
  <si>
    <t>Total Cost of Advertising/Marketing - Calculated</t>
  </si>
  <si>
    <t>Notes about advertising/marketing:</t>
  </si>
  <si>
    <t>Insert additional notes about advertising/marketing here.</t>
  </si>
  <si>
    <t>List costs for signs inside and outside your business location. Where will you put your signs? How many will you need? What size should they be?</t>
  </si>
  <si>
    <t>Sign Type</t>
  </si>
  <si>
    <t>Notes about signs:</t>
  </si>
  <si>
    <t>Insert additional notes about signs here.</t>
  </si>
  <si>
    <t>Business Licenses, Registrations, Permits</t>
  </si>
  <si>
    <t>Legal and Accounting Fees</t>
  </si>
  <si>
    <t>Insurance</t>
  </si>
  <si>
    <t>List any business licenses, registrations, or permits you need to operate your business.</t>
  </si>
  <si>
    <t>License/Registration/Permit</t>
  </si>
  <si>
    <t>Where you will get it</t>
  </si>
  <si>
    <t>Total Cost of Licenses/Registrations/Permits - Calculated</t>
  </si>
  <si>
    <t>Notes about licenses/registrations/permits:</t>
  </si>
  <si>
    <t>Insert additional notes about licenses/registrations/permits here.</t>
  </si>
  <si>
    <t>List any legal or accounting fees for your business start-up activities. These might include costs for an accountant to help you set up a bookkeeping system or payment to a lawyer to get advice about your business structure.</t>
  </si>
  <si>
    <t>Legal/Accounting Service</t>
  </si>
  <si>
    <t>Total Cost of Legal/Accounting Fees - Calculated</t>
  </si>
  <si>
    <t>Notes about legal/accounting fees:</t>
  </si>
  <si>
    <t>Insert additional notes about legal/accounting fees here.</t>
  </si>
  <si>
    <t>List 6 month premium costs for each type of insurance you need for your business. If you need any separate policies, list those.</t>
  </si>
  <si>
    <t>Insurance Policy</t>
  </si>
  <si>
    <t>Provider</t>
  </si>
  <si>
    <t>6 Month Premium</t>
  </si>
  <si>
    <t>Total Cost of Insurance - Calculated</t>
  </si>
  <si>
    <t>Notes about insurance:</t>
  </si>
  <si>
    <t>Insert additional notes about insurance here.</t>
  </si>
  <si>
    <t>Start-up Cost Estimates ─ Other Expenses</t>
  </si>
  <si>
    <t>List anything else you need to purchase that was not included in the other categories.</t>
  </si>
  <si>
    <t>Expense</t>
  </si>
  <si>
    <t>Total Cost of Other Expenses - Calculated</t>
  </si>
  <si>
    <t>Notes about other expenses:</t>
  </si>
  <si>
    <t>Insert additional notes about other expenses here.</t>
  </si>
  <si>
    <t>Start-up Cost Estimates ─ Total Costs Estimate</t>
  </si>
  <si>
    <t>Cost Categories</t>
  </si>
  <si>
    <t>Where to find this value</t>
  </si>
  <si>
    <t>Total Costs</t>
  </si>
  <si>
    <t>Materials and Supplies - Calculated</t>
  </si>
  <si>
    <t>Production and Service</t>
  </si>
  <si>
    <t>Inventory - Calculated</t>
  </si>
  <si>
    <t>Equipment - Calculated</t>
  </si>
  <si>
    <t>General Supplies - Calculated</t>
  </si>
  <si>
    <t>Furniture, Displays, Shelving - Calculated</t>
  </si>
  <si>
    <t>Physical Space</t>
  </si>
  <si>
    <t>Remodeling - Calculated</t>
  </si>
  <si>
    <t>Rent or Mortgage Payments - Calculated</t>
  </si>
  <si>
    <t>Utilities - Calculated</t>
  </si>
  <si>
    <t>Advertising and Marketing - Calculated</t>
  </si>
  <si>
    <t>Advertising</t>
  </si>
  <si>
    <t>Signs - Calculated</t>
  </si>
  <si>
    <t>Business Licenses, Registrations, Permits - Calculated</t>
  </si>
  <si>
    <t>Business Management</t>
  </si>
  <si>
    <t>Legal and Accounting Fees - Calculated</t>
  </si>
  <si>
    <t>Insurance - Calculated</t>
  </si>
  <si>
    <t>Other Expenses - Calculated</t>
  </si>
  <si>
    <t>Other Expenses</t>
  </si>
  <si>
    <t>Total Start-up Costs Estimate - Calculated</t>
  </si>
  <si>
    <t>Sheet Table of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</si>
</sst>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_);_(&quot;$&quot;* \(#,##0\);_(&quot;$&quot;* &quot;-&quot;??_);_(@_)"/>
    <numFmt numFmtId="165" formatCode="&quot;$&quot;#,##0.00"/>
  </numFmts>
  <fonts count="19" x14ac:knownFonts="1">
    <font>
      <sz val="11"/>
      <color theme="1"/>
      <name val="Calibri"/>
      <scheme val="minor"/>
    </font>
    <font>
      <b/>
      <sz val="20"/>
      <color theme="1"/>
      <name val="Roboto"/>
    </font>
    <font>
      <sz val="11"/>
      <color theme="1"/>
      <name val="Roboto"/>
    </font>
    <font>
      <sz val="12"/>
      <color theme="1"/>
      <name val="Roboto"/>
    </font>
    <font>
      <u/>
      <sz val="12"/>
      <color rgb="FF0000FF"/>
      <name val="Roboto"/>
    </font>
    <font>
      <sz val="12"/>
      <color rgb="FFFFFFFF"/>
      <name val="Roboto"/>
    </font>
    <font>
      <u/>
      <sz val="12"/>
      <color rgb="FF0000FF"/>
      <name val="Roboto"/>
    </font>
    <font>
      <b/>
      <sz val="16"/>
      <color theme="1"/>
      <name val="Roboto"/>
    </font>
    <font>
      <b/>
      <sz val="12"/>
      <color rgb="FF000000"/>
      <name val="Roboto"/>
    </font>
    <font>
      <sz val="12"/>
      <color rgb="FF000000"/>
      <name val="Roboto"/>
    </font>
    <font>
      <b/>
      <sz val="14"/>
      <color theme="1"/>
      <name val="Roboto"/>
    </font>
    <font>
      <b/>
      <sz val="12"/>
      <color theme="1"/>
      <name val="Roboto"/>
    </font>
    <font>
      <sz val="11"/>
      <color rgb="FFFFFFFF"/>
      <name val="Roboto"/>
    </font>
    <font>
      <sz val="11"/>
      <color theme="1"/>
      <name val="Calibri"/>
      <family val="2"/>
    </font>
    <font>
      <sz val="11"/>
      <color rgb="FF000000"/>
      <name val="Calibri"/>
      <family val="2"/>
    </font>
    <font>
      <u/>
      <sz val="12"/>
      <color rgb="FF0000FF"/>
      <name val="Roboto"/>
    </font>
    <font>
      <u/>
      <sz val="12"/>
      <color rgb="FF0000FF"/>
      <name val="Roboto"/>
    </font>
    <font>
      <sz val="12"/>
      <name val="Roboto"/>
    </font>
    <font>
      <u/>
      <sz val="12"/>
      <color rgb="FF1155CC"/>
      <name val="Roboto"/>
    </font>
  </fonts>
  <fills count="5">
    <fill>
      <patternFill patternType="none"/>
    </fill>
    <fill>
      <patternFill patternType="gray125"/>
    </fill>
    <fill>
      <patternFill patternType="solid">
        <fgColor rgb="FFF6F8F9"/>
        <bgColor rgb="FFF6F8F9"/>
      </patternFill>
    </fill>
    <fill>
      <patternFill patternType="solid">
        <fgColor rgb="FF9FC5E8"/>
        <bgColor rgb="FF9FC5E8"/>
      </patternFill>
    </fill>
    <fill>
      <patternFill patternType="solid">
        <fgColor rgb="FFFFFFFF"/>
        <bgColor rgb="FFFFFFFF"/>
      </patternFill>
    </fill>
  </fills>
  <borders count="5">
    <border>
      <left/>
      <right/>
      <top/>
      <bottom/>
      <diagonal/>
    </border>
    <border>
      <left style="thin">
        <color rgb="FFA7B0B9"/>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A7B0B9"/>
      </right>
      <top style="thin">
        <color rgb="FFD9D9D9"/>
      </top>
      <bottom style="thin">
        <color rgb="FFD9D9D9"/>
      </bottom>
      <diagonal/>
    </border>
    <border>
      <left style="thin">
        <color rgb="FFA7B0B9"/>
      </left>
      <right style="thin">
        <color rgb="FFA7B0B9"/>
      </right>
      <top style="thin">
        <color rgb="FFA7B0B9"/>
      </top>
      <bottom style="thin">
        <color rgb="FFA7B0B9"/>
      </bottom>
      <diagonal/>
    </border>
  </borders>
  <cellStyleXfs count="1">
    <xf numFmtId="0" fontId="0" fillId="0" borderId="0"/>
  </cellStyleXfs>
  <cellXfs count="70">
    <xf numFmtId="0" fontId="0" fillId="0" borderId="0" xfId="0"/>
    <xf numFmtId="0" fontId="2" fillId="0" borderId="0" xfId="0" applyFont="1" applyAlignment="1">
      <alignment wrapText="1"/>
    </xf>
    <xf numFmtId="0" fontId="3"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3" fillId="0" borderId="0" xfId="0" applyFont="1" applyAlignment="1">
      <alignment wrapText="1"/>
    </xf>
    <xf numFmtId="0" fontId="1" fillId="0" borderId="0" xfId="0" applyFont="1" applyAlignment="1">
      <alignment horizontal="left"/>
    </xf>
    <xf numFmtId="0" fontId="2" fillId="0" borderId="0" xfId="0" applyFont="1"/>
    <xf numFmtId="0" fontId="3" fillId="0" borderId="0" xfId="0" applyFont="1" applyAlignment="1">
      <alignment horizontal="left"/>
    </xf>
    <xf numFmtId="0" fontId="7" fillId="0" borderId="0" xfId="0" applyFont="1" applyAlignment="1">
      <alignment horizontal="left"/>
    </xf>
    <xf numFmtId="0" fontId="3" fillId="0" borderId="0" xfId="0" applyFont="1" applyAlignment="1">
      <alignment horizontal="left" vertical="top" wrapText="1"/>
    </xf>
    <xf numFmtId="164" fontId="8" fillId="0" borderId="0" xfId="0" applyNumberFormat="1" applyFont="1" applyAlignment="1">
      <alignment horizontal="left" vertical="center"/>
    </xf>
    <xf numFmtId="49" fontId="8" fillId="0" borderId="0" xfId="0" applyNumberFormat="1" applyFont="1" applyAlignment="1">
      <alignment horizontal="left" vertical="center"/>
    </xf>
    <xf numFmtId="0" fontId="2"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8" fillId="0" borderId="0" xfId="0" applyFont="1" applyAlignment="1">
      <alignment vertical="center"/>
    </xf>
    <xf numFmtId="0" fontId="8" fillId="3" borderId="0" xfId="0" applyFont="1" applyFill="1" applyAlignment="1">
      <alignment vertical="center"/>
    </xf>
    <xf numFmtId="0" fontId="8" fillId="3" borderId="0" xfId="0" applyFont="1" applyFill="1" applyAlignment="1">
      <alignment vertical="center" wrapText="1"/>
    </xf>
    <xf numFmtId="0" fontId="11" fillId="3" borderId="0" xfId="0" applyFont="1" applyFill="1" applyAlignment="1">
      <alignment vertical="center" wrapText="1"/>
    </xf>
    <xf numFmtId="0" fontId="12" fillId="4" borderId="0" xfId="0" applyFont="1" applyFill="1"/>
    <xf numFmtId="49" fontId="8" fillId="0" borderId="0" xfId="0" applyNumberFormat="1" applyFont="1" applyAlignment="1">
      <alignment horizontal="left" vertical="center" wrapText="1"/>
    </xf>
    <xf numFmtId="0" fontId="9"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164" fontId="11" fillId="0" borderId="0" xfId="0" applyNumberFormat="1" applyFont="1" applyAlignment="1">
      <alignment vertical="center"/>
    </xf>
    <xf numFmtId="0" fontId="13" fillId="0" borderId="0" xfId="0" applyFont="1"/>
    <xf numFmtId="164" fontId="13" fillId="0" borderId="0" xfId="0" applyNumberFormat="1" applyFont="1"/>
    <xf numFmtId="0" fontId="9" fillId="4" borderId="1" xfId="0" applyFont="1" applyFill="1" applyBorder="1" applyAlignment="1">
      <alignment vertical="center"/>
    </xf>
    <xf numFmtId="0" fontId="9" fillId="4" borderId="2"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8" fillId="3" borderId="4" xfId="0" applyFont="1" applyFill="1" applyBorder="1" applyAlignment="1">
      <alignment vertical="center" wrapText="1"/>
    </xf>
    <xf numFmtId="0" fontId="14" fillId="3" borderId="4" xfId="0" applyFont="1" applyFill="1" applyBorder="1" applyAlignment="1">
      <alignment vertical="center"/>
    </xf>
    <xf numFmtId="0" fontId="13" fillId="0" borderId="0" xfId="0" applyFont="1" applyAlignment="1">
      <alignment vertical="top"/>
    </xf>
    <xf numFmtId="0" fontId="2" fillId="0" borderId="0" xfId="0" applyFont="1" applyAlignment="1">
      <alignment vertical="top"/>
    </xf>
    <xf numFmtId="0" fontId="8" fillId="0" borderId="0" xfId="0" applyFont="1" applyAlignment="1">
      <alignment horizontal="left"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49" fontId="16" fillId="0" borderId="0" xfId="0" applyNumberFormat="1" applyFont="1" applyAlignment="1">
      <alignment vertical="center"/>
    </xf>
    <xf numFmtId="49" fontId="15" fillId="0" borderId="0" xfId="0" applyNumberFormat="1" applyFont="1" applyAlignment="1">
      <alignment vertical="center"/>
    </xf>
    <xf numFmtId="165" fontId="9" fillId="0" borderId="0" xfId="0" applyNumberFormat="1" applyFont="1" applyAlignment="1">
      <alignment vertical="center"/>
    </xf>
    <xf numFmtId="165" fontId="8" fillId="3" borderId="0" xfId="0" applyNumberFormat="1" applyFont="1" applyFill="1" applyAlignment="1">
      <alignment vertical="center"/>
    </xf>
    <xf numFmtId="165" fontId="8" fillId="0" borderId="0" xfId="0" applyNumberFormat="1" applyFont="1" applyAlignment="1">
      <alignment vertical="center"/>
    </xf>
    <xf numFmtId="165" fontId="8" fillId="3" borderId="0" xfId="0" applyNumberFormat="1" applyFont="1" applyFill="1" applyAlignment="1">
      <alignment vertical="center" wrapText="1"/>
    </xf>
    <xf numFmtId="165" fontId="11" fillId="3" borderId="0" xfId="0" applyNumberFormat="1" applyFont="1" applyFill="1" applyAlignment="1">
      <alignment vertical="center" wrapText="1"/>
    </xf>
    <xf numFmtId="165" fontId="11" fillId="3" borderId="0" xfId="0" applyNumberFormat="1" applyFont="1" applyFill="1" applyAlignment="1">
      <alignment vertical="center"/>
    </xf>
    <xf numFmtId="1" fontId="9" fillId="0" borderId="0" xfId="0" applyNumberFormat="1" applyFont="1" applyAlignment="1">
      <alignment vertical="center"/>
    </xf>
    <xf numFmtId="1" fontId="8" fillId="3" borderId="0" xfId="0" applyNumberFormat="1" applyFont="1" applyFill="1" applyAlignment="1">
      <alignment vertical="center"/>
    </xf>
    <xf numFmtId="1" fontId="8" fillId="3" borderId="0" xfId="0" applyNumberFormat="1" applyFont="1" applyFill="1" applyAlignment="1">
      <alignment vertical="center" wrapText="1"/>
    </xf>
    <xf numFmtId="165" fontId="9" fillId="4" borderId="3" xfId="0" applyNumberFormat="1" applyFont="1" applyFill="1" applyBorder="1" applyAlignment="1">
      <alignment vertical="center"/>
    </xf>
    <xf numFmtId="165" fontId="9" fillId="2" borderId="3" xfId="0" applyNumberFormat="1" applyFont="1" applyFill="1" applyBorder="1" applyAlignment="1">
      <alignment vertical="center"/>
    </xf>
    <xf numFmtId="165" fontId="8" fillId="3" borderId="4" xfId="0" applyNumberFormat="1" applyFont="1" applyFill="1" applyBorder="1" applyAlignment="1">
      <alignment horizontal="right" vertical="center"/>
    </xf>
    <xf numFmtId="0" fontId="1" fillId="0" borderId="0" xfId="0" applyFont="1" applyAlignment="1">
      <alignment horizontal="left" wrapText="1"/>
    </xf>
    <xf numFmtId="0" fontId="0" fillId="0" borderId="0" xfId="0"/>
    <xf numFmtId="0" fontId="1" fillId="0" borderId="0" xfId="0" applyFont="1" applyAlignment="1">
      <alignment horizontal="left"/>
    </xf>
    <xf numFmtId="0" fontId="3"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3" fillId="0" borderId="0" xfId="0" applyFont="1" applyAlignment="1">
      <alignment horizontal="left" vertical="top" wrapText="1"/>
    </xf>
    <xf numFmtId="0" fontId="10" fillId="0" borderId="0" xfId="0" applyFont="1"/>
    <xf numFmtId="0" fontId="3" fillId="2" borderId="0" xfId="0" applyFont="1" applyFill="1" applyAlignment="1">
      <alignment horizontal="left" vertical="top" wrapText="1"/>
    </xf>
    <xf numFmtId="0" fontId="12" fillId="0" borderId="0" xfId="0" applyFont="1"/>
    <xf numFmtId="0" fontId="12" fillId="4" borderId="0" xfId="0" applyFont="1" applyFill="1"/>
    <xf numFmtId="0" fontId="2" fillId="0" borderId="0" xfId="0" applyFont="1" applyAlignment="1">
      <alignment vertical="center"/>
    </xf>
    <xf numFmtId="0" fontId="3" fillId="0" borderId="0" xfId="0" applyFont="1" applyAlignment="1">
      <alignment vertical="top" wrapText="1"/>
    </xf>
    <xf numFmtId="0" fontId="3" fillId="2" borderId="0" xfId="0" applyFont="1" applyFill="1" applyAlignment="1">
      <alignment vertical="top" wrapText="1"/>
    </xf>
    <xf numFmtId="0" fontId="7" fillId="0" borderId="0" xfId="0" applyFont="1"/>
    <xf numFmtId="0" fontId="1" fillId="0" borderId="0" xfId="0" applyFont="1" applyAlignment="1">
      <alignment horizontal="left" vertical="top"/>
    </xf>
  </cellXfs>
  <cellStyles count="1">
    <cellStyle name="Normal" xfId="0" builtinId="0"/>
  </cellStyles>
  <dxfs count="155">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 formatCode="0"/>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 formatCode="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numFmt numFmtId="1" formatCode="0"/>
    </dxf>
    <dxf>
      <numFmt numFmtId="165" formatCode="&quot;$&quot;#,##0.00"/>
    </dxf>
    <dxf>
      <numFmt numFmtId="165" formatCode="&quot;$&quot;#,##0.00"/>
    </dxf>
    <dxf>
      <numFmt numFmtId="30" formatCode="@"/>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right" vertical="center" textRotation="0" wrapText="0" indent="0" justifyLastLine="0" shrinkToFit="0" readingOrder="0"/>
      <border diagonalUp="0" diagonalDown="0" outline="0">
        <left style="thin">
          <color rgb="FFA7B0B9"/>
        </left>
        <right style="thin">
          <color rgb="FFA7B0B9"/>
        </right>
        <top style="thin">
          <color rgb="FFA7B0B9"/>
        </top>
        <bottom style="thin">
          <color rgb="FFA7B0B9"/>
        </bottom>
      </border>
    </dxf>
    <dxf>
      <numFmt numFmtId="165" formatCode="&quot;$&quot;#,##0.00"/>
    </dxf>
    <dxf>
      <font>
        <b val="0"/>
        <i val="0"/>
        <strike val="0"/>
        <condense val="0"/>
        <extend val="0"/>
        <outline val="0"/>
        <shadow val="0"/>
        <u val="none"/>
        <vertAlign val="baseline"/>
        <sz val="11"/>
        <color rgb="FF000000"/>
        <name val="Calibri"/>
        <family val="2"/>
        <scheme val="none"/>
      </font>
      <fill>
        <patternFill patternType="solid">
          <fgColor rgb="FF9FC5E8"/>
          <bgColor rgb="FF9FC5E8"/>
        </patternFill>
      </fill>
      <alignment horizontal="general" vertical="center" textRotation="0" wrapText="0" indent="0" justifyLastLine="0" shrinkToFit="0" readingOrder="0"/>
      <border diagonalUp="0" diagonalDown="0" outline="0">
        <left style="thin">
          <color rgb="FFA7B0B9"/>
        </left>
        <right style="thin">
          <color rgb="FFA7B0B9"/>
        </right>
        <top style="thin">
          <color rgb="FFA7B0B9"/>
        </top>
        <bottom style="thin">
          <color rgb="FFA7B0B9"/>
        </bottom>
      </border>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1" indent="0" justifyLastLine="0" shrinkToFit="0" readingOrder="0"/>
      <border diagonalUp="0" diagonalDown="0" outline="0">
        <left style="thin">
          <color rgb="FFA7B0B9"/>
        </left>
        <right style="thin">
          <color rgb="FFA7B0B9"/>
        </right>
        <top style="thin">
          <color rgb="FFA7B0B9"/>
        </top>
        <bottom style="thin">
          <color rgb="FFA7B0B9"/>
        </bottom>
      </border>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theme="1"/>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1" indent="0" justifyLastLine="0" shrinkToFit="0" readingOrder="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numFmt numFmtId="165" formatCode="&quot;$&quot;#,##0.00"/>
    </dxf>
    <dxf>
      <numFmt numFmtId="165" formatCode="&quot;$&quot;#,##0.00"/>
    </dxf>
    <dxf>
      <numFmt numFmtId="165" formatCode="&quot;$&quot;#,##0.00"/>
    </dxf>
    <dxf>
      <numFmt numFmtId="1" formatCode="0"/>
    </dxf>
    <dxf>
      <numFmt numFmtId="165" formatCode="&quot;$&quot;#,##0.00"/>
    </dxf>
    <dxf>
      <numFmt numFmtId="165" formatCode="&quot;$&quot;#,##0.00"/>
    </dxf>
    <dxf>
      <numFmt numFmtId="1" formatCode="0"/>
    </dxf>
    <dxf>
      <numFmt numFmtId="165" formatCode="&quot;$&quot;#,##0.00"/>
    </dxf>
    <dxf>
      <numFmt numFmtId="165" formatCode="&quot;$&quot;#,##0.00"/>
    </dxf>
    <dxf>
      <numFmt numFmtId="1" formatCode="0"/>
    </dxf>
    <dxf>
      <numFmt numFmtId="165" formatCode="&quot;$&quot;#,##0.00"/>
    </dxf>
    <dxf>
      <numFmt numFmtId="165" formatCode="&quot;$&quot;#,##0.00"/>
    </dxf>
    <dxf>
      <numFmt numFmtId="1" formatCode="0"/>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9FC5E8"/>
          <bgColor rgb="FF9FC5E8"/>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s>
  <tableStyles count="15">
    <tableStyle name="Production and Service-style" pivot="0" count="5" xr9:uid="{00000000-0011-0000-FFFF-FFFF00000000}">
      <tableStyleElement type="wholeTable" size="0" dxfId="154"/>
      <tableStyleElement type="headerRow" dxfId="153"/>
      <tableStyleElement type="totalRow" dxfId="152"/>
      <tableStyleElement type="firstRowStripe" dxfId="151"/>
      <tableStyleElement type="secondRowStripe" dxfId="150"/>
    </tableStyle>
    <tableStyle name="Production and Service-style 2" pivot="0" count="5" xr9:uid="{00000000-0011-0000-FFFF-FFFF01000000}">
      <tableStyleElement type="wholeTable" size="0" dxfId="149"/>
      <tableStyleElement type="headerRow" dxfId="148"/>
      <tableStyleElement type="totalRow" dxfId="147"/>
      <tableStyleElement type="firstRowStripe" dxfId="146"/>
      <tableStyleElement type="secondRowStripe" dxfId="145"/>
    </tableStyle>
    <tableStyle name="Production and Service-style 3" pivot="0" count="5" xr9:uid="{00000000-0011-0000-FFFF-FFFF02000000}">
      <tableStyleElement type="wholeTable" size="0" dxfId="144"/>
      <tableStyleElement type="headerRow" dxfId="143"/>
      <tableStyleElement type="totalRow" dxfId="142"/>
      <tableStyleElement type="firstRowStripe" dxfId="141"/>
      <tableStyleElement type="secondRowStripe" dxfId="140"/>
    </tableStyle>
    <tableStyle name="Production and Service-style 4" pivot="0" count="5" xr9:uid="{00000000-0011-0000-FFFF-FFFF03000000}">
      <tableStyleElement type="wholeTable" size="0" dxfId="139"/>
      <tableStyleElement type="headerRow" dxfId="138"/>
      <tableStyleElement type="totalRow" dxfId="137"/>
      <tableStyleElement type="firstRowStripe" dxfId="136"/>
      <tableStyleElement type="secondRowStripe" dxfId="135"/>
    </tableStyle>
    <tableStyle name="Physical Space-style" pivot="0" count="5" xr9:uid="{00000000-0011-0000-FFFF-FFFF04000000}">
      <tableStyleElement type="wholeTable" size="0" dxfId="134"/>
      <tableStyleElement type="headerRow" dxfId="133"/>
      <tableStyleElement type="totalRow" dxfId="132"/>
      <tableStyleElement type="firstRowStripe" dxfId="131"/>
      <tableStyleElement type="secondRowStripe" dxfId="130"/>
    </tableStyle>
    <tableStyle name="Physical Space-style 2" pivot="0" count="5" xr9:uid="{00000000-0011-0000-FFFF-FFFF05000000}">
      <tableStyleElement type="wholeTable" size="0" dxfId="129"/>
      <tableStyleElement type="headerRow" dxfId="128"/>
      <tableStyleElement type="totalRow" dxfId="127"/>
      <tableStyleElement type="firstRowStripe" dxfId="126"/>
      <tableStyleElement type="secondRowStripe" dxfId="125"/>
    </tableStyle>
    <tableStyle name="Physical Space-style 3" pivot="0" count="5" xr9:uid="{00000000-0011-0000-FFFF-FFFF06000000}">
      <tableStyleElement type="wholeTable" size="0" dxfId="124"/>
      <tableStyleElement type="headerRow" dxfId="123"/>
      <tableStyleElement type="totalRow" dxfId="122"/>
      <tableStyleElement type="firstRowStripe" dxfId="121"/>
      <tableStyleElement type="secondRowStripe" dxfId="120"/>
    </tableStyle>
    <tableStyle name="Physical Space-style 4" pivot="0" count="5" xr9:uid="{00000000-0011-0000-FFFF-FFFF07000000}">
      <tableStyleElement type="wholeTable" size="0" dxfId="119"/>
      <tableStyleElement type="headerRow" dxfId="118"/>
      <tableStyleElement type="totalRow" dxfId="117"/>
      <tableStyleElement type="firstRowStripe" dxfId="116"/>
      <tableStyleElement type="secondRowStripe" dxfId="115"/>
    </tableStyle>
    <tableStyle name="Advertising-style" pivot="0" count="5" xr9:uid="{00000000-0011-0000-FFFF-FFFF08000000}">
      <tableStyleElement type="wholeTable" size="0" dxfId="114"/>
      <tableStyleElement type="headerRow" dxfId="113"/>
      <tableStyleElement type="totalRow" dxfId="112"/>
      <tableStyleElement type="firstRowStripe" dxfId="111"/>
      <tableStyleElement type="secondRowStripe" dxfId="110"/>
    </tableStyle>
    <tableStyle name="Advertising-style 2" pivot="0" count="5" xr9:uid="{00000000-0011-0000-FFFF-FFFF09000000}">
      <tableStyleElement type="wholeTable" size="0" dxfId="109"/>
      <tableStyleElement type="headerRow" dxfId="108"/>
      <tableStyleElement type="totalRow" dxfId="107"/>
      <tableStyleElement type="firstRowStripe" dxfId="106"/>
      <tableStyleElement type="secondRowStripe" dxfId="105"/>
    </tableStyle>
    <tableStyle name="Business Management-style" pivot="0" count="5" xr9:uid="{00000000-0011-0000-FFFF-FFFF0A000000}">
      <tableStyleElement type="wholeTable" size="0" dxfId="104"/>
      <tableStyleElement type="headerRow" dxfId="103"/>
      <tableStyleElement type="totalRow" dxfId="102"/>
      <tableStyleElement type="firstRowStripe" dxfId="101"/>
      <tableStyleElement type="secondRowStripe" dxfId="100"/>
    </tableStyle>
    <tableStyle name="Business Management-style 2" pivot="0" count="5" xr9:uid="{00000000-0011-0000-FFFF-FFFF0B000000}">
      <tableStyleElement type="wholeTable" size="0" dxfId="99"/>
      <tableStyleElement type="headerRow" dxfId="98"/>
      <tableStyleElement type="totalRow" dxfId="97"/>
      <tableStyleElement type="firstRowStripe" dxfId="96"/>
      <tableStyleElement type="secondRowStripe" dxfId="95"/>
    </tableStyle>
    <tableStyle name="Business Management-style 3" pivot="0" count="5" xr9:uid="{00000000-0011-0000-FFFF-FFFF0C000000}">
      <tableStyleElement type="wholeTable" size="0" dxfId="94"/>
      <tableStyleElement type="headerRow" dxfId="93"/>
      <tableStyleElement type="totalRow" dxfId="92"/>
      <tableStyleElement type="firstRowStripe" dxfId="91"/>
      <tableStyleElement type="secondRowStripe" dxfId="90"/>
    </tableStyle>
    <tableStyle name="Other Expenses-style" pivot="0" count="5" xr9:uid="{00000000-0011-0000-FFFF-FFFF0D000000}">
      <tableStyleElement type="wholeTable" size="0" dxfId="89"/>
      <tableStyleElement type="headerRow" dxfId="88"/>
      <tableStyleElement type="totalRow" dxfId="87"/>
      <tableStyleElement type="firstRowStripe" dxfId="86"/>
      <tableStyleElement type="secondRowStripe" dxfId="85"/>
    </tableStyle>
    <tableStyle name="Total Start-up Costs-style" pivot="0" count="5" xr9:uid="{00000000-0011-0000-FFFF-FFFF0E000000}">
      <tableStyleElement type="wholeTable" size="0" dxfId="84"/>
      <tableStyleElement type="headerRow" dxfId="83"/>
      <tableStyleElement type="totalRow" dxfId="82"/>
      <tableStyleElement type="firstRowStripe" dxfId="81"/>
      <tableStyleElement type="secondRowStripe" dxfId="8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2_Materials_and_Supplies" displayName="Table_2_Materials_and_Supplies" ref="A9:E21" totalsRowCount="1">
  <tableColumns count="5">
    <tableColumn id="1" xr3:uid="{00000000-0010-0000-0000-000001000000}" name="Materials/Supplies Item" totalsRowLabel="Total Cost of Materials and Supplies - Calculated" totalsRowDxfId="19"/>
    <tableColumn id="2" xr3:uid="{00000000-0010-0000-0000-000002000000}" name="Supplier (where you will get it)" totalsRowDxfId="18"/>
    <tableColumn id="3" xr3:uid="{00000000-0010-0000-0000-000003000000}" name="How many you need" dataDxfId="79" totalsRowDxfId="17"/>
    <tableColumn id="4" xr3:uid="{00000000-0010-0000-0000-000004000000}" name="Cost for one" dataDxfId="78" totalsRowDxfId="16"/>
    <tableColumn id="5" xr3:uid="{00000000-0010-0000-0000-000005000000}" name="Total cost" totalsRowFunction="custom" dataDxfId="77" totalsRowDxfId="15">
      <totalsRowFormula>SUM(Table_2_Materials_and_Supplies[Total cost])</totalsRowFormula>
    </tableColumn>
  </tableColumns>
  <tableStyleInfo name="Production and Service-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1_Signs" displayName="Table_11_Signs" ref="A19:C26" totalsRowCount="1">
  <tableColumns count="3">
    <tableColumn id="1" xr3:uid="{00000000-0010-0000-0900-000001000000}" name="Sign Type" totalsRowLabel="Total Cost of Advertising/Marketing - Calculated" totalsRowDxfId="48"/>
    <tableColumn id="2" xr3:uid="{00000000-0010-0000-0900-000002000000}" name="Supplier (where you will get it)" totalsRowDxfId="47"/>
    <tableColumn id="3" xr3:uid="{00000000-0010-0000-0900-000003000000}" name="Cost" totalsRowFunction="custom" dataDxfId="46" totalsRowDxfId="45">
      <totalsRowFormula>SUM(Table_11_Signs[Cost])</totalsRowFormula>
    </tableColumn>
  </tableColumns>
  <tableStyleInfo name="Advertising-style 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2_Advertising_and_Marketing_2" displayName="Table_12_Advertising_and_Marketing_2" ref="A8:C17" totalsRowCount="1">
  <tableColumns count="3">
    <tableColumn id="1" xr3:uid="{00000000-0010-0000-0A00-000001000000}" name="License/Registration/Permit" totalsRowLabel="Total Cost of Licenses/Registrations/Permits - Calculated" totalsRowDxfId="44"/>
    <tableColumn id="2" xr3:uid="{00000000-0010-0000-0A00-000002000000}" name="Where you will get it" totalsRowDxfId="43"/>
    <tableColumn id="3" xr3:uid="{00000000-0010-0000-0A00-000003000000}" name="Cost" totalsRowFunction="custom" dataDxfId="42" totalsRowDxfId="41">
      <totalsRowFormula>SUM(Table_12_Advertising_and_Marketing_2[Cost])</totalsRowFormula>
    </tableColumn>
  </tableColumns>
  <tableStyleInfo name="Business Management-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3_Legal_and_Accounting_Fees" displayName="Table_13_Legal_and_Accounting_Fees" ref="A22:C28" totalsRowCount="1">
  <tableColumns count="3">
    <tableColumn id="1" xr3:uid="{00000000-0010-0000-0B00-000001000000}" name="Legal/Accounting Service" totalsRowLabel="Total Cost of Legal/Accounting Fees - Calculated" totalsRowDxfId="40"/>
    <tableColumn id="2" xr3:uid="{00000000-0010-0000-0B00-000002000000}" name="Where you will get it" totalsRowDxfId="39"/>
    <tableColumn id="3" xr3:uid="{00000000-0010-0000-0B00-000003000000}" name="Cost" totalsRowFunction="custom" dataDxfId="38" totalsRowDxfId="37">
      <totalsRowFormula>SUM(Table_13_Legal_and_Accounting_Fees[Cost])</totalsRowFormula>
    </tableColumn>
  </tableColumns>
  <tableStyleInfo name="Business Management-style 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4_Insurance" displayName="Table_14_Insurance" ref="A33:C39" totalsRowCount="1">
  <tableColumns count="3">
    <tableColumn id="1" xr3:uid="{00000000-0010-0000-0C00-000001000000}" name="Insurance Policy" totalsRowLabel="Total Cost of Insurance - Calculated" totalsRowDxfId="36"/>
    <tableColumn id="2" xr3:uid="{00000000-0010-0000-0C00-000002000000}" name="Provider" totalsRowDxfId="35"/>
    <tableColumn id="3" xr3:uid="{00000000-0010-0000-0C00-000003000000}" name="6 Month Premium" totalsRowFunction="custom" dataDxfId="34" totalsRowDxfId="33">
      <totalsRowFormula>SUM(Table_14_Insurance[6 Month Premium])</totalsRowFormula>
    </tableColumn>
  </tableColumns>
  <tableStyleInfo name="Business Management-style 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5_Other_Expenses" displayName="Table_15_Other_Expenses" ref="A3:C17" totalsRowCount="1">
  <tableColumns count="3">
    <tableColumn id="1" xr3:uid="{00000000-0010-0000-0D00-000001000000}" name="Expense" totalsRowLabel="Total Cost of Other Expenses - Calculated" totalsRowDxfId="32"/>
    <tableColumn id="2" xr3:uid="{00000000-0010-0000-0D00-000002000000}" name="Supplier (where you will get it)" totalsRowDxfId="31"/>
    <tableColumn id="3" xr3:uid="{00000000-0010-0000-0D00-000003000000}" name="Cost" totalsRowFunction="custom" dataDxfId="30" totalsRowDxfId="29">
      <totalsRowFormula>SUM(Table_15_Other_Expenses[Cost])</totalsRowFormula>
    </tableColumn>
  </tableColumns>
  <tableStyleInfo name="Other Expenses-style"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_Total_Start_Up_Costs" displayName="Table_1_Total_Start_Up_Costs" ref="A2:C17" totalsRowCount="1">
  <tableColumns count="3">
    <tableColumn id="1" xr3:uid="{00000000-0010-0000-0E00-000001000000}" name="Cost Categories" totalsRowLabel="Total Start-up Costs Estimate - Calculated"/>
    <tableColumn id="2" xr3:uid="{00000000-0010-0000-0E00-000002000000}" name="Where to find this value" dataDxfId="28"/>
    <tableColumn id="3" xr3:uid="{00000000-0010-0000-0E00-000003000000}" name="Total Costs" totalsRowFunction="custom" dataDxfId="27">
      <totalsRowFormula>SUM(Table_1_Total_Start_Up_Costs[Total Costs])</totalsRowFormula>
    </tableColumn>
  </tableColumns>
  <tableStyleInfo name="Total Start-up Cost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3_Inventory" displayName="Table_3_Inventory" ref="A26:E38" totalsRowCount="1">
  <tableColumns count="5">
    <tableColumn id="1" xr3:uid="{00000000-0010-0000-0100-000001000000}" name="Inventory Item" totalsRowLabel="Total Cost of Inventory - Calculated" totalsRowDxfId="14"/>
    <tableColumn id="2" xr3:uid="{00000000-0010-0000-0100-000002000000}" name="Supplier (where you will get it)" totalsRowDxfId="13"/>
    <tableColumn id="3" xr3:uid="{00000000-0010-0000-0100-000003000000}" name="How many you need" dataDxfId="76" totalsRowDxfId="12"/>
    <tableColumn id="4" xr3:uid="{00000000-0010-0000-0100-000004000000}" name="Cost for one" dataDxfId="75" totalsRowDxfId="11"/>
    <tableColumn id="5" xr3:uid="{00000000-0010-0000-0100-000005000000}" name="Total cost" totalsRowFunction="custom" dataDxfId="74" totalsRowDxfId="10">
      <totalsRowFormula>SUM(Table_3_Inventory[Total cost])</totalsRowFormula>
    </tableColumn>
  </tableColumns>
  <tableStyleInfo name="Production and Servic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4_Equipment" displayName="Table_4_Equipment" ref="A43:E55" totalsRowCount="1">
  <tableColumns count="5">
    <tableColumn id="1" xr3:uid="{00000000-0010-0000-0200-000001000000}" name="Equipment Item" totalsRowLabel="Total Cost of Equipment - Calculated" totalsRowDxfId="9"/>
    <tableColumn id="2" xr3:uid="{00000000-0010-0000-0200-000002000000}" name="Supplier (where you will get it)" totalsRowDxfId="8"/>
    <tableColumn id="3" xr3:uid="{00000000-0010-0000-0200-000003000000}" name="How many you need" dataDxfId="73" totalsRowDxfId="7"/>
    <tableColumn id="4" xr3:uid="{00000000-0010-0000-0200-000004000000}" name="Cost for one" dataDxfId="72" totalsRowDxfId="6"/>
    <tableColumn id="5" xr3:uid="{00000000-0010-0000-0200-000005000000}" name="Total cost" totalsRowFunction="custom" dataDxfId="71" totalsRowDxfId="5">
      <totalsRowFormula>SUM(Table_4_Equipment[Total cost])</totalsRowFormula>
    </tableColumn>
  </tableColumns>
  <tableStyleInfo name="Production and Service-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5_General_Supplies" displayName="Table_5_General_Supplies" ref="A60:E72" totalsRowCount="1">
  <tableColumns count="5">
    <tableColumn id="1" xr3:uid="{00000000-0010-0000-0300-000001000000}" name="General Supplies Item" totalsRowLabel="Total Cost of General Supplies - Calculated" totalsRowDxfId="4"/>
    <tableColumn id="2" xr3:uid="{00000000-0010-0000-0300-000002000000}" name="Supplier (where you will get it)" totalsRowDxfId="3"/>
    <tableColumn id="3" xr3:uid="{00000000-0010-0000-0300-000003000000}" name="How many you need" dataDxfId="70" totalsRowDxfId="2"/>
    <tableColumn id="4" xr3:uid="{00000000-0010-0000-0300-000004000000}" name="Cost for one" dataDxfId="69" totalsRowDxfId="1"/>
    <tableColumn id="5" xr3:uid="{00000000-0010-0000-0300-000005000000}" name="Total cost" totalsRowFunction="custom" dataDxfId="68" totalsRowDxfId="0">
      <totalsRowFormula>SUM(Table_5_General_Supplies[Total cost])</totalsRowFormula>
    </tableColumn>
  </tableColumns>
  <tableStyleInfo name="Production and Service-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6_Furniture_Displays_Shelving" displayName="Table_6_Furniture_Displays_Shelving" ref="A9:E21" totalsRowCount="1">
  <tableColumns count="5">
    <tableColumn id="1" xr3:uid="{00000000-0010-0000-0400-000001000000}" name="Furniture/Displays/Shelving Item" totalsRowLabel="Total Cost of Furniture, Displays, Shelving - Calculated" totalsRowDxfId="24"/>
    <tableColumn id="2" xr3:uid="{00000000-0010-0000-0400-000002000000}" name="Supplier (where you will get it)" totalsRowDxfId="23"/>
    <tableColumn id="3" xr3:uid="{00000000-0010-0000-0400-000003000000}" name="How many you need" dataDxfId="25" totalsRowDxfId="22"/>
    <tableColumn id="4" xr3:uid="{00000000-0010-0000-0400-000004000000}" name="Cost for one" dataDxfId="26" totalsRowDxfId="21"/>
    <tableColumn id="5" xr3:uid="{00000000-0010-0000-0400-000005000000}" name="Total cost" totalsRowFunction="custom" dataDxfId="67" totalsRowDxfId="20">
      <totalsRowFormula>SUM(Table_6_Furniture_Displays_Shelving[Total cost])</totalsRowFormula>
    </tableColumn>
  </tableColumns>
  <tableStyleInfo name="Physical Space-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7_Remodeling" displayName="Table_7_Remodeling" ref="A26:C38" totalsRowCount="1">
  <tableColumns count="3">
    <tableColumn id="1" xr3:uid="{00000000-0010-0000-0500-000001000000}" name="Remodeling Item/Activity" totalsRowLabel="Total Cost of Remodeling - Calculated" totalsRowDxfId="66"/>
    <tableColumn id="2" xr3:uid="{00000000-0010-0000-0500-000002000000}" name="Contractor/Supplier" totalsRowDxfId="65"/>
    <tableColumn id="3" xr3:uid="{00000000-0010-0000-0500-000003000000}" name="Total cost" totalsRowFunction="custom" dataDxfId="64" totalsRowDxfId="63">
      <totalsRowFormula>SUM(Table_7_Remodeling[Total cost])</totalsRowFormula>
    </tableColumn>
  </tableColumns>
  <tableStyleInfo name="Physical Space-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8_Rent_or_Mortgage_Payments" displayName="Table_8_Rent_or_Mortgage_Payments" ref="A43:B46" totalsRowCount="1">
  <tableColumns count="2">
    <tableColumn id="1" xr3:uid="{00000000-0010-0000-0600-000001000000}" name="Rent Cost" totalsRowLabel="Total Cost of Rent/Mortgage - Calculated" totalsRowDxfId="62"/>
    <tableColumn id="2" xr3:uid="{00000000-0010-0000-0600-000002000000}" name="Total cost" totalsRowFunction="custom" dataDxfId="61" totalsRowDxfId="60">
      <totalsRowFormula>SUM(Table_8_Rent_or_Mortgage_Payments[Total cost])</totalsRowFormula>
    </tableColumn>
  </tableColumns>
  <tableStyleInfo name="Physical Space-style 3"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9_Utilities" displayName="Table_9_Utilities" ref="A51:D58" totalsRowCount="1">
  <tableColumns count="4">
    <tableColumn id="1" xr3:uid="{00000000-0010-0000-0700-000001000000}" name="Utility Type" totalsRowLabel="Total Cost of Utilities - Calculated" totalsRowDxfId="59"/>
    <tableColumn id="2" xr3:uid="{00000000-0010-0000-0700-000002000000}" name="Start-up Fee" totalsRowFunction="custom" dataDxfId="58" totalsRowDxfId="57">
      <totalsRowFormula>SUM(Table_9_Utilities[Start-up Fee])</totalsRowFormula>
    </tableColumn>
    <tableColumn id="3" xr3:uid="{00000000-0010-0000-0700-000003000000}" name="First Month Estimate" totalsRowFunction="custom" dataDxfId="56" totalsRowDxfId="55">
      <totalsRowFormula>SUM(Table_9_Utilities[First Month Estimate])</totalsRowFormula>
    </tableColumn>
    <tableColumn id="4" xr3:uid="{00000000-0010-0000-0700-000004000000}" name="Total Cost" totalsRowFunction="custom" dataDxfId="54" totalsRowDxfId="53">
      <totalsRowFormula>SUM(Table_9_Utilities[Total Cost])</totalsRowFormula>
    </tableColumn>
  </tableColumns>
  <tableStyleInfo name="Physical Space-style 4"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10_Advertising_and_Marketing" displayName="Table_10_Advertising_and_Marketing" ref="A7:C14" totalsRowCount="1">
  <tableColumns count="3">
    <tableColumn id="1" xr3:uid="{00000000-0010-0000-0800-000001000000}" name="Activity/Promotional Material" totalsRowLabel="Total Cost of Advertising/Marketing - Calculated" totalsRowDxfId="52"/>
    <tableColumn id="2" xr3:uid="{00000000-0010-0000-0800-000002000000}" name="Supplier (where you will get it)" totalsRowDxfId="51"/>
    <tableColumn id="3" xr3:uid="{00000000-0010-0000-0800-000003000000}" name="Cost" totalsRowFunction="custom" dataDxfId="50" totalsRowDxfId="49">
      <totalsRowFormula>SUM(Table_10_Advertising_and_Marketing[Cost])</totalsRowFormula>
    </tableColumn>
  </tableColumns>
  <tableStyleInfo name="Advertising-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986"/>
  <sheetViews>
    <sheetView tabSelected="1" zoomScale="130" zoomScaleNormal="130" workbookViewId="0">
      <selection sqref="A1:E1"/>
    </sheetView>
  </sheetViews>
  <sheetFormatPr baseColWidth="10" defaultColWidth="0" defaultRowHeight="15" customHeight="1" zeroHeight="1" x14ac:dyDescent="0.2"/>
  <cols>
    <col min="1" max="1" width="134.33203125" customWidth="1"/>
    <col min="2" max="30" width="14.5" hidden="1" customWidth="1"/>
    <col min="31" max="16384" width="14.5" hidden="1"/>
  </cols>
  <sheetData>
    <row r="1" spans="1:30" ht="35.25" customHeight="1" x14ac:dyDescent="0.3">
      <c r="A1" s="54" t="s">
        <v>0</v>
      </c>
      <c r="B1" s="55"/>
      <c r="C1" s="55"/>
      <c r="D1" s="55"/>
      <c r="E1" s="55"/>
      <c r="F1" s="1"/>
      <c r="G1" s="1"/>
      <c r="H1" s="1"/>
      <c r="I1" s="1"/>
      <c r="J1" s="1"/>
      <c r="K1" s="1"/>
      <c r="L1" s="1"/>
      <c r="M1" s="1"/>
      <c r="N1" s="1"/>
      <c r="O1" s="1"/>
      <c r="P1" s="1"/>
      <c r="Q1" s="1"/>
      <c r="R1" s="1"/>
      <c r="S1" s="1"/>
      <c r="T1" s="1"/>
      <c r="U1" s="1"/>
      <c r="V1" s="1"/>
      <c r="W1" s="1"/>
      <c r="X1" s="1"/>
      <c r="Y1" s="1"/>
      <c r="Z1" s="1"/>
      <c r="AA1" s="1"/>
      <c r="AB1" s="1"/>
      <c r="AC1" s="1"/>
      <c r="AD1" s="1"/>
    </row>
    <row r="2" spans="1:30" ht="22.5" customHeight="1" x14ac:dyDescent="0.2">
      <c r="A2" s="2" t="s">
        <v>1</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50.25" customHeight="1" x14ac:dyDescent="0.2">
      <c r="A3" s="2" t="s">
        <v>2</v>
      </c>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ht="22.5" customHeight="1" x14ac:dyDescent="0.2">
      <c r="A4" s="2" t="s">
        <v>3</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2.5" customHeight="1" x14ac:dyDescent="0.2">
      <c r="A5" s="2" t="s">
        <v>4</v>
      </c>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ht="22.5" customHeight="1" x14ac:dyDescent="0.2">
      <c r="A6" s="2" t="s">
        <v>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2.5" customHeight="1" x14ac:dyDescent="0.2">
      <c r="A7" s="2" t="s">
        <v>6</v>
      </c>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1:30" ht="22.5" customHeight="1" x14ac:dyDescent="0.2">
      <c r="A8" s="2" t="s">
        <v>7</v>
      </c>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0" ht="22.5" customHeight="1" x14ac:dyDescent="0.2">
      <c r="A9" s="2" t="s">
        <v>8</v>
      </c>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0" ht="22.5" customHeight="1" x14ac:dyDescent="0.2">
      <c r="A10" s="2" t="s">
        <v>9</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row>
    <row r="11" spans="1:30" ht="22.5" customHeight="1" x14ac:dyDescent="0.2">
      <c r="A11" s="4" t="s">
        <v>10</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0" ht="22.5" customHeight="1" x14ac:dyDescent="0.2">
      <c r="A12" s="2" t="s">
        <v>11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0" ht="17" x14ac:dyDescent="0.2">
      <c r="A13" s="5" t="s">
        <v>12</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1:30" ht="16" hidden="1" x14ac:dyDescent="0.2">
      <c r="A14" s="6"/>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hidden="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ht="16" hidden="1" x14ac:dyDescent="0.2">
      <c r="A16" s="6"/>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ht="16" hidden="1" x14ac:dyDescent="0.2">
      <c r="A17" s="6"/>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hidden="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hidden="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hidden="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hidden="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ht="16" hidden="1" x14ac:dyDescent="0.2">
      <c r="A22" s="1" t="s">
        <v>13</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hidden="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hidden="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hidden="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hidden="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hidden="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hidden="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hidden="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hidden="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hidden="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hidden="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hidden="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hidden="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hidden="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hidden="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hidden="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hidden="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idden="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idden="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hidden="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idden="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hidden="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hidden="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hidden="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hidden="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hidden="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hidden="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idden="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idden="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idden="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idden="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idden="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idden="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idden="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idden="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idden="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idden="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idden="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idden="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idden="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idden="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idden="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idden="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idden="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idden="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idden="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idden="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idden="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idden="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idden="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idden="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idden="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idden="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idden="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idden="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idden="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idden="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idden="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idden="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idden="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idden="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idden="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idden="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idden="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idden="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idden="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idden="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idden="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idden="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idden="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idden="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idden="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idden="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idden="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idden="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idden="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idden="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idden="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idden="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idden="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idden="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idden="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idden="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idden="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idden="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idden="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idden="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idden="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idden="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idden="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idden="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idden="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idden="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idden="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idden="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idden="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idden="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idden="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idden="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idden="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idden="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idden="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idden="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idden="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idden="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idden="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idden="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idden="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idden="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idden="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idden="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idden="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idden="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idden="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idden="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idden="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idden="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idden="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idden="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idden="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idden="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idden="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idden="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idden="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idden="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idden="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idden="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idden="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idden="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idden="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idden="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idden="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idden="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idden="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idden="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idden="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idden="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idden="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idden="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idden="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idden="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idden="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idden="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idden="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idden="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idden="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idden="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idden="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idden="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idden="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idden="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idden="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idden="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idden="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idden="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idden="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idden="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idden="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idden="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idden="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idden="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idden="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idden="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idden="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idden="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idden="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idden="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idden="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idden="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idden="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idden="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idden="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idden="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idden="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idden="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idden="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idden="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idden="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idden="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idden="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idden="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idden="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idden="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idden="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idden="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idden="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idden="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idden="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idden="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idden="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idden="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idden="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idden="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idden="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idden="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idden="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idden="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idden="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idden="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idden="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idden="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idden="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idden="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idden="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idden="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idden="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idden="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idden="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idden="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idden="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idden="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idden="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idden="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idden="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idden="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idden="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idden="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idden="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idden="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idden="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idden="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idden="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idden="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idden="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idden="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idden="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idden="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idden="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idden="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idden="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idden="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idden="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idden="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idden="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idden="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idden="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idden="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idden="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idden="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idden="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idden="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idden="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idden="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idden="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idden="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idden="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idden="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idden="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idden="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idden="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idden="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idden="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idden="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idden="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idden="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idden="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idden="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idden="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idden="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idden="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idden="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idden="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idden="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idden="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idden="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idden="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idden="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idden="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idden="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idden="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idden="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idden="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idden="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idden="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idden="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idden="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idden="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idden="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idden="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idden="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idden="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idden="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idden="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idden="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idden="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idden="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idden="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idden="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idden="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idden="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idden="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idden="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idden="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idden="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idden="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idden="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idden="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idden="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idden="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idden="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idden="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idden="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idden="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idden="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idden="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idden="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idden="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idden="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idden="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idden="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idden="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idden="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idden="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idden="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idden="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idden="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idden="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idden="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idden="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idden="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idden="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idden="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idden="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idden="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idden="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idden="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idden="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idden="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idden="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idden="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idden="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idden="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idden="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idden="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idden="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idden="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idden="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idden="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idden="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idden="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idden="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idden="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idden="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idden="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idden="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idden="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idden="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idden="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idden="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idden="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idden="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idden="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idden="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idden="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idden="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idden="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idden="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idden="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idden="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idden="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idden="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idden="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idden="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idden="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idden="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idden="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idden="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idden="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idden="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idden="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idden="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idden="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idden="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idden="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idden="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idden="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idden="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idden="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idden="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idden="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idden="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idden="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idden="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idden="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idden="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idden="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idden="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idden="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idden="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idden="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idden="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idden="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idden="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idden="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idden="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idden="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idden="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idden="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idden="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idden="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idden="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idden="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idden="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idden="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idden="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idden="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idden="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idden="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idden="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idden="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idden="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idden="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idden="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idden="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idden="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idden="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idden="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idden="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idden="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idden="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idden="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idden="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idden="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idden="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idden="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idden="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idden="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idden="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idden="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idden="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idden="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idden="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idden="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idden="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idden="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idden="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idden="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idden="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idden="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idden="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idden="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idden="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idden="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idden="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idden="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idden="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idden="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idden="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idden="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idden="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idden="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idden="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idden="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idden="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idden="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idden="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idden="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idden="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idden="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idden="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idden="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idden="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idden="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idden="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idden="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idden="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idden="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idden="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idden="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idden="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idden="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idden="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idden="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idden="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idden="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idden="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idden="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idden="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idden="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idden="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idden="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idden="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idden="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idden="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idden="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idden="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idden="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idden="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idden="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idden="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idden="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idden="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idden="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idden="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idden="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idden="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idden="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idden="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idden="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idden="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idden="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idden="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idden="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idden="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idden="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idden="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idden="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idden="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idden="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idden="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idden="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idden="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idden="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idden="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idden="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idden="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idden="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idden="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idden="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idden="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idden="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idden="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idden="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idden="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idden="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idden="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idden="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idden="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idden="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idden="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idden="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idden="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idden="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idden="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idden="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idden="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idden="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idden="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idden="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idden="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idden="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idden="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idden="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idden="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idden="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idden="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idden="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idden="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idden="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idden="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idden="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idden="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idden="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idden="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idden="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idden="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idden="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idden="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idden="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idden="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idden="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idden="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idden="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idden="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idden="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idden="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idden="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idden="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idden="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idden="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idden="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idden="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idden="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idden="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idden="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idden="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idden="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idden="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idden="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idden="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idden="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idden="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idden="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idden="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idden="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idden="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idden="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idden="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idden="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idden="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idden="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idden="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idden="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idden="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idden="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idden="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idden="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idden="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idden="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idden="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idden="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idden="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idden="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idden="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idden="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idden="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idden="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idden="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idden="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idden="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idden="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idden="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idden="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idden="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idden="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idden="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idden="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idden="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idden="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idden="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idden="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idden="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idden="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idden="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idden="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idden="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idden="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idden="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idden="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idden="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idden="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idden="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idden="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idden="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idden="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idden="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idden="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idden="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idden="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idden="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idden="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idden="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idden="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idden="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idden="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idden="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idden="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idden="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idden="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idden="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idden="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idden="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idden="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idden="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idden="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idden="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idden="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idden="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idden="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idden="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idden="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idden="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idden="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idden="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idden="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idden="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idden="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idden="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idden="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idden="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idden="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idden="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idden="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idden="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idden="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idden="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idden="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idden="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idden="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idden="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idden="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idden="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idden="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idden="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idden="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idden="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idden="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idden="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idden="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idden="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idden="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idden="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idden="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idden="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idden="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idden="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idden="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idden="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idden="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idden="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idden="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idden="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idden="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idden="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idden="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idden="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idden="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idden="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idden="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idden="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idden="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idden="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idden="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idden="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idden="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idden="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idden="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idden="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idden="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idden="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idden="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idden="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idden="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idden="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idden="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idden="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idden="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idden="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idden="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idden="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idden="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idden="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idden="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idden="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idden="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idden="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idden="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idden="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idden="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idden="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idden="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idden="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idden="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idden="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idden="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idden="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idden="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idden="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idden="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idden="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idden="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idden="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idden="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idden="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idden="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idden="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idden="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idden="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idden="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idden="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idden="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idden="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idden="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idden="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idden="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idden="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idden="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idden="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idden="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idden="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idden="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idden="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idden="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idden="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idden="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idden="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idden="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idden="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idden="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idden="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idden="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idden="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idden="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idden="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idden="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idden="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idden="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idden="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idden="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idden="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idden="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idden="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idden="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idden="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idden="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idden="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idden="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idden="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idden="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idden="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idden="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idden="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idden="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idden="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idden="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idden="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idden="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idden="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idden="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idden="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idden="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idden="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idden="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idden="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idden="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idden="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idden="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idden="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idden="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idden="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idden="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idden="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idden="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idden="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idden="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idden="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idden="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idden="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idden="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idden="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idden="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idden="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idden="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idden="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idden="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idden="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idden="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idden="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idden="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idden="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idden="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idden="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idden="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idden="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idden="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idden="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idden="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idden="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idden="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idden="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idden="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idden="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idden="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idden="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idden="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idden="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idden="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idden="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idden="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idden="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idden="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idden="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idden="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idden="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idden="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idden="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idden="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idden="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idden="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idden="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idden="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idden="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idden="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idden="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idden="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idden="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idden="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idden="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idden="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idden="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idden="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idden="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idden="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idden="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idden="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idden="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idden="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idden="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idden="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idden="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idden="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idden="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idden="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idden="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idden="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idden="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idden="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idden="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idden="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idden="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idden="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idden="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idden="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idden="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idden="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idden="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idden="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idden="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idden="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idden="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idden="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idden="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idden="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idden="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idden="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idden="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idden="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idden="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idden="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idden="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idden="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idden="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idden="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idden="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idden="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idden="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idden="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idden="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idden="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idden="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idden="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idden="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idden="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idden="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idden="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idden="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idden="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idden="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idden="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idden="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idden="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idden="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idden="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idden="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idden="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idden="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idden="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idden="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idden="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idden="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idden="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idden="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idden="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idden="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idden="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idden="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idden="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idden="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idden="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idden="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idden="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idden="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idden="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idden="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sheetData>
  <mergeCells count="1">
    <mergeCell ref="A1:E1"/>
  </mergeCells>
  <hyperlinks>
    <hyperlink ref="A11" location="'Total Start-up Costs'!A1" display="After you are done filling out each section, all of your costs will automatically calculate in the Total Start-up Costs shee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82"/>
  <sheetViews>
    <sheetView workbookViewId="0">
      <selection sqref="A1:E1"/>
    </sheetView>
  </sheetViews>
  <sheetFormatPr baseColWidth="10" defaultColWidth="0" defaultRowHeight="15" customHeight="1" zeroHeight="1" x14ac:dyDescent="0.2"/>
  <cols>
    <col min="1" max="1" width="40.33203125" customWidth="1"/>
    <col min="2" max="2" width="37.83203125" customWidth="1"/>
    <col min="3" max="3" width="30.6640625" customWidth="1"/>
    <col min="4" max="4" width="22.5" customWidth="1"/>
    <col min="5" max="5" width="21.33203125" customWidth="1"/>
    <col min="6" max="6" width="9.1640625" hidden="1" customWidth="1"/>
    <col min="7" max="30" width="8.6640625" hidden="1" customWidth="1"/>
    <col min="31" max="37" width="0" hidden="1" customWidth="1"/>
    <col min="38" max="16384" width="14.5" hidden="1"/>
  </cols>
  <sheetData>
    <row r="1" spans="1:30" ht="35.25" customHeight="1" x14ac:dyDescent="0.3">
      <c r="A1" s="56" t="s">
        <v>14</v>
      </c>
      <c r="B1" s="55"/>
      <c r="C1" s="55"/>
      <c r="D1" s="55"/>
      <c r="E1" s="55"/>
      <c r="F1" s="8"/>
      <c r="G1" s="8"/>
      <c r="H1" s="8"/>
      <c r="I1" s="8"/>
      <c r="J1" s="8"/>
      <c r="K1" s="8"/>
      <c r="L1" s="8"/>
      <c r="M1" s="8"/>
      <c r="N1" s="8"/>
      <c r="O1" s="8"/>
      <c r="P1" s="8"/>
      <c r="Q1" s="8"/>
      <c r="R1" s="8"/>
      <c r="S1" s="8"/>
      <c r="T1" s="8"/>
      <c r="U1" s="8"/>
      <c r="V1" s="8"/>
      <c r="W1" s="8"/>
      <c r="X1" s="8"/>
      <c r="Y1" s="8"/>
      <c r="Z1" s="8"/>
      <c r="AA1" s="8"/>
      <c r="AB1" s="8"/>
      <c r="AC1" s="8"/>
      <c r="AD1" s="8"/>
    </row>
    <row r="2" spans="1:30" ht="16" x14ac:dyDescent="0.2">
      <c r="A2" s="57" t="s">
        <v>139</v>
      </c>
      <c r="B2" s="55"/>
      <c r="C2" s="55"/>
      <c r="D2" s="55"/>
      <c r="E2" s="55"/>
      <c r="F2" s="8"/>
      <c r="G2" s="8"/>
      <c r="H2" s="8"/>
      <c r="I2" s="8"/>
      <c r="J2" s="8"/>
      <c r="K2" s="8"/>
      <c r="L2" s="8"/>
      <c r="M2" s="8"/>
      <c r="N2" s="8"/>
      <c r="O2" s="8"/>
      <c r="P2" s="8"/>
      <c r="Q2" s="8"/>
      <c r="R2" s="8"/>
      <c r="S2" s="8"/>
      <c r="T2" s="8"/>
      <c r="U2" s="8"/>
      <c r="V2" s="8"/>
      <c r="W2" s="8"/>
      <c r="X2" s="8"/>
      <c r="Y2" s="8"/>
      <c r="Z2" s="8"/>
      <c r="AA2" s="8"/>
      <c r="AB2" s="8"/>
      <c r="AC2" s="8"/>
      <c r="AD2" s="8"/>
    </row>
    <row r="3" spans="1:30" ht="16" x14ac:dyDescent="0.2">
      <c r="A3" s="58" t="s">
        <v>15</v>
      </c>
      <c r="B3" s="55"/>
      <c r="C3" s="55"/>
      <c r="D3" s="55"/>
      <c r="E3" s="55"/>
      <c r="F3" s="8"/>
      <c r="G3" s="8"/>
      <c r="H3" s="8"/>
      <c r="I3" s="8"/>
      <c r="J3" s="8"/>
      <c r="K3" s="8"/>
      <c r="L3" s="8"/>
      <c r="M3" s="8"/>
      <c r="N3" s="8"/>
      <c r="O3" s="8"/>
      <c r="P3" s="8"/>
      <c r="Q3" s="8"/>
      <c r="R3" s="8"/>
      <c r="S3" s="8"/>
      <c r="T3" s="8"/>
      <c r="U3" s="8"/>
      <c r="V3" s="8"/>
      <c r="W3" s="8"/>
      <c r="X3" s="8"/>
      <c r="Y3" s="8"/>
      <c r="Z3" s="8"/>
      <c r="AA3" s="8"/>
      <c r="AB3" s="8"/>
      <c r="AC3" s="8"/>
      <c r="AD3" s="8"/>
    </row>
    <row r="4" spans="1:30" ht="16" x14ac:dyDescent="0.2">
      <c r="A4" s="58" t="s">
        <v>16</v>
      </c>
      <c r="B4" s="55"/>
      <c r="C4" s="55"/>
      <c r="D4" s="55"/>
      <c r="E4" s="55"/>
      <c r="F4" s="8"/>
      <c r="G4" s="8"/>
      <c r="H4" s="8"/>
      <c r="I4" s="8"/>
      <c r="J4" s="8"/>
      <c r="K4" s="8"/>
      <c r="L4" s="8"/>
      <c r="M4" s="8"/>
      <c r="N4" s="8"/>
      <c r="O4" s="8"/>
      <c r="P4" s="8"/>
      <c r="Q4" s="8"/>
      <c r="R4" s="8"/>
      <c r="S4" s="8"/>
      <c r="T4" s="8"/>
      <c r="U4" s="8"/>
      <c r="V4" s="8"/>
      <c r="W4" s="8"/>
      <c r="X4" s="8"/>
      <c r="Y4" s="8"/>
      <c r="Z4" s="8"/>
      <c r="AA4" s="8"/>
      <c r="AB4" s="8"/>
      <c r="AC4" s="8"/>
      <c r="AD4" s="8"/>
    </row>
    <row r="5" spans="1:30" ht="16" x14ac:dyDescent="0.2">
      <c r="A5" s="58" t="s">
        <v>17</v>
      </c>
      <c r="B5" s="55"/>
      <c r="C5" s="55"/>
      <c r="D5" s="55"/>
      <c r="E5" s="55"/>
      <c r="F5" s="8"/>
      <c r="G5" s="8"/>
      <c r="H5" s="8"/>
      <c r="I5" s="8"/>
      <c r="J5" s="8"/>
      <c r="K5" s="8"/>
      <c r="L5" s="8"/>
      <c r="M5" s="8"/>
      <c r="N5" s="8"/>
      <c r="O5" s="8"/>
      <c r="P5" s="8"/>
      <c r="Q5" s="8"/>
      <c r="R5" s="8"/>
      <c r="S5" s="8"/>
      <c r="T5" s="8"/>
      <c r="U5" s="8"/>
      <c r="V5" s="8"/>
      <c r="W5" s="8"/>
      <c r="X5" s="8"/>
      <c r="Y5" s="8"/>
      <c r="Z5" s="8"/>
      <c r="AA5" s="8"/>
      <c r="AB5" s="8"/>
      <c r="AC5" s="8"/>
      <c r="AD5" s="8"/>
    </row>
    <row r="6" spans="1:30" ht="16" x14ac:dyDescent="0.2">
      <c r="A6" s="58" t="s">
        <v>18</v>
      </c>
      <c r="B6" s="55"/>
      <c r="C6" s="55"/>
      <c r="D6" s="55"/>
      <c r="E6" s="55"/>
      <c r="F6" s="8"/>
      <c r="G6" s="8"/>
      <c r="H6" s="8"/>
      <c r="I6" s="8"/>
      <c r="J6" s="8"/>
      <c r="K6" s="8"/>
      <c r="L6" s="8"/>
      <c r="M6" s="8"/>
      <c r="N6" s="8"/>
      <c r="O6" s="8"/>
      <c r="P6" s="8"/>
      <c r="Q6" s="8"/>
      <c r="R6" s="8"/>
      <c r="S6" s="8"/>
      <c r="T6" s="8"/>
      <c r="U6" s="8"/>
      <c r="V6" s="8"/>
      <c r="W6" s="8"/>
      <c r="X6" s="8"/>
      <c r="Y6" s="8"/>
      <c r="Z6" s="8"/>
      <c r="AA6" s="8"/>
      <c r="AB6" s="8"/>
      <c r="AC6" s="8"/>
      <c r="AD6" s="8"/>
    </row>
    <row r="7" spans="1:30" ht="35.25" customHeight="1" x14ac:dyDescent="0.25">
      <c r="A7" s="59" t="s">
        <v>15</v>
      </c>
      <c r="B7" s="55"/>
      <c r="C7" s="55"/>
      <c r="D7" s="55"/>
      <c r="E7" s="55"/>
      <c r="F7" s="8"/>
      <c r="G7" s="8"/>
      <c r="H7" s="8"/>
      <c r="I7" s="8"/>
      <c r="J7" s="8"/>
      <c r="K7" s="8"/>
      <c r="L7" s="8"/>
      <c r="M7" s="8"/>
      <c r="N7" s="8"/>
      <c r="O7" s="8"/>
      <c r="P7" s="8"/>
      <c r="Q7" s="8"/>
      <c r="R7" s="8"/>
      <c r="S7" s="8"/>
      <c r="T7" s="8"/>
      <c r="U7" s="8"/>
      <c r="V7" s="8"/>
      <c r="W7" s="8"/>
      <c r="X7" s="8"/>
      <c r="Y7" s="8"/>
      <c r="Z7" s="8"/>
      <c r="AA7" s="8"/>
      <c r="AB7" s="8"/>
      <c r="AC7" s="8"/>
      <c r="AD7" s="8"/>
    </row>
    <row r="8" spans="1:30" ht="56.25" customHeight="1" x14ac:dyDescent="0.2">
      <c r="A8" s="60" t="s">
        <v>19</v>
      </c>
      <c r="B8" s="55"/>
      <c r="C8" s="55"/>
      <c r="D8" s="55"/>
      <c r="E8" s="55"/>
      <c r="F8" s="8"/>
      <c r="G8" s="8"/>
      <c r="H8" s="8"/>
      <c r="I8" s="8"/>
      <c r="J8" s="8"/>
      <c r="K8" s="8"/>
      <c r="L8" s="8"/>
      <c r="M8" s="8"/>
      <c r="N8" s="8"/>
      <c r="O8" s="8"/>
      <c r="P8" s="8"/>
      <c r="Q8" s="8"/>
      <c r="R8" s="8"/>
      <c r="S8" s="8"/>
      <c r="T8" s="8"/>
      <c r="U8" s="8"/>
      <c r="V8" s="8"/>
      <c r="W8" s="8"/>
      <c r="X8" s="8"/>
      <c r="Y8" s="8"/>
      <c r="Z8" s="8"/>
      <c r="AA8" s="8"/>
      <c r="AB8" s="8"/>
      <c r="AC8" s="8"/>
      <c r="AD8" s="8"/>
    </row>
    <row r="9" spans="1:30" ht="24" customHeight="1" x14ac:dyDescent="0.2">
      <c r="A9" s="12" t="s">
        <v>20</v>
      </c>
      <c r="B9" s="13" t="s">
        <v>21</v>
      </c>
      <c r="C9" s="13" t="s">
        <v>22</v>
      </c>
      <c r="D9" s="13" t="s">
        <v>23</v>
      </c>
      <c r="E9" s="12" t="s">
        <v>24</v>
      </c>
      <c r="F9" s="14"/>
      <c r="G9" s="14"/>
      <c r="H9" s="14"/>
      <c r="I9" s="14"/>
      <c r="J9" s="14"/>
      <c r="K9" s="14"/>
      <c r="L9" s="14"/>
      <c r="M9" s="14"/>
      <c r="N9" s="14"/>
      <c r="O9" s="14"/>
      <c r="P9" s="14"/>
      <c r="Q9" s="14"/>
      <c r="R9" s="14"/>
      <c r="S9" s="14"/>
      <c r="T9" s="14"/>
      <c r="U9" s="14"/>
      <c r="V9" s="14"/>
      <c r="W9" s="14"/>
      <c r="X9" s="14"/>
      <c r="Y9" s="14"/>
      <c r="Z9" s="14"/>
      <c r="AA9" s="14"/>
      <c r="AB9" s="14"/>
      <c r="AC9" s="14"/>
      <c r="AD9" s="14"/>
    </row>
    <row r="10" spans="1:30" ht="24" customHeight="1" x14ac:dyDescent="0.2">
      <c r="A10" s="15"/>
      <c r="B10" s="15"/>
      <c r="C10" s="48"/>
      <c r="D10" s="42"/>
      <c r="E10" s="42">
        <f t="shared" ref="E10:E20" si="0">PRODUCT(C10:D10)</f>
        <v>0</v>
      </c>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row>
    <row r="11" spans="1:30" ht="24" customHeight="1" x14ac:dyDescent="0.2">
      <c r="A11" s="15"/>
      <c r="B11" s="15"/>
      <c r="C11" s="48"/>
      <c r="D11" s="42"/>
      <c r="E11" s="42">
        <f t="shared" si="0"/>
        <v>0</v>
      </c>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row>
    <row r="12" spans="1:30" ht="24" customHeight="1" x14ac:dyDescent="0.2">
      <c r="A12" s="15"/>
      <c r="B12" s="15"/>
      <c r="C12" s="48"/>
      <c r="D12" s="42"/>
      <c r="E12" s="42">
        <f t="shared" si="0"/>
        <v>0</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row>
    <row r="13" spans="1:30" ht="24" customHeight="1" x14ac:dyDescent="0.2">
      <c r="A13" s="15"/>
      <c r="B13" s="15"/>
      <c r="C13" s="48"/>
      <c r="D13" s="42"/>
      <c r="E13" s="42">
        <f t="shared" si="0"/>
        <v>0</v>
      </c>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row>
    <row r="14" spans="1:30" ht="24" customHeight="1" x14ac:dyDescent="0.2">
      <c r="A14" s="15"/>
      <c r="B14" s="15"/>
      <c r="C14" s="48"/>
      <c r="D14" s="42"/>
      <c r="E14" s="42">
        <f t="shared" si="0"/>
        <v>0</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row>
    <row r="15" spans="1:30" ht="24" customHeight="1" x14ac:dyDescent="0.2">
      <c r="A15" s="15"/>
      <c r="B15" s="15"/>
      <c r="C15" s="48"/>
      <c r="D15" s="42"/>
      <c r="E15" s="42">
        <f t="shared" si="0"/>
        <v>0</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row>
    <row r="16" spans="1:30" ht="24" customHeight="1" x14ac:dyDescent="0.2">
      <c r="A16" s="15"/>
      <c r="B16" s="15"/>
      <c r="C16" s="48"/>
      <c r="D16" s="42"/>
      <c r="E16" s="42">
        <f t="shared" si="0"/>
        <v>0</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row>
    <row r="17" spans="1:30" ht="24" customHeight="1" x14ac:dyDescent="0.2">
      <c r="A17" s="15"/>
      <c r="B17" s="15"/>
      <c r="C17" s="48"/>
      <c r="D17" s="42"/>
      <c r="E17" s="42">
        <f t="shared" si="0"/>
        <v>0</v>
      </c>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row>
    <row r="18" spans="1:30" ht="24" customHeight="1" x14ac:dyDescent="0.2">
      <c r="A18" s="15"/>
      <c r="B18" s="15"/>
      <c r="C18" s="48"/>
      <c r="D18" s="42"/>
      <c r="E18" s="42">
        <f t="shared" si="0"/>
        <v>0</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row>
    <row r="19" spans="1:30" ht="24" customHeight="1" x14ac:dyDescent="0.2">
      <c r="A19" s="15"/>
      <c r="B19" s="15"/>
      <c r="C19" s="48"/>
      <c r="D19" s="42"/>
      <c r="E19" s="42">
        <f t="shared" si="0"/>
        <v>0</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row>
    <row r="20" spans="1:30" ht="24" customHeight="1" x14ac:dyDescent="0.2">
      <c r="A20" s="15"/>
      <c r="B20" s="15"/>
      <c r="C20" s="48"/>
      <c r="D20" s="42"/>
      <c r="E20" s="42">
        <f t="shared" si="0"/>
        <v>0</v>
      </c>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row>
    <row r="21" spans="1:30" ht="34.5" customHeight="1" x14ac:dyDescent="0.2">
      <c r="A21" s="17" t="s">
        <v>25</v>
      </c>
      <c r="B21" s="17"/>
      <c r="C21" s="17"/>
      <c r="D21" s="44"/>
      <c r="E21" s="44">
        <f>SUM(Table_2_Materials_and_Supplies[Total cost])</f>
        <v>0</v>
      </c>
      <c r="F21" s="8"/>
      <c r="G21" s="8"/>
      <c r="H21" s="8"/>
      <c r="I21" s="8"/>
      <c r="J21" s="8"/>
      <c r="K21" s="8"/>
      <c r="L21" s="8"/>
      <c r="M21" s="8"/>
      <c r="N21" s="8"/>
      <c r="O21" s="8"/>
      <c r="P21" s="8"/>
      <c r="Q21" s="8"/>
      <c r="R21" s="8"/>
      <c r="S21" s="8"/>
      <c r="T21" s="8"/>
      <c r="U21" s="8"/>
      <c r="V21" s="8"/>
      <c r="W21" s="8"/>
      <c r="X21" s="8"/>
      <c r="Y21" s="8"/>
      <c r="Z21" s="8"/>
      <c r="AA21" s="8"/>
      <c r="AB21" s="8"/>
      <c r="AC21" s="8"/>
      <c r="AD21" s="8"/>
    </row>
    <row r="22" spans="1:30" ht="34.5" customHeight="1" x14ac:dyDescent="0.2">
      <c r="A22" s="61" t="s">
        <v>26</v>
      </c>
      <c r="B22" s="55"/>
      <c r="C22" s="55"/>
      <c r="D22" s="55"/>
      <c r="E22" s="55"/>
      <c r="F22" s="8"/>
      <c r="G22" s="8"/>
      <c r="H22" s="8"/>
      <c r="I22" s="8"/>
      <c r="J22" s="8"/>
      <c r="K22" s="8"/>
      <c r="L22" s="8"/>
      <c r="M22" s="8"/>
      <c r="N22" s="8"/>
      <c r="O22" s="8"/>
      <c r="P22" s="8"/>
      <c r="Q22" s="8"/>
      <c r="R22" s="8"/>
      <c r="S22" s="8"/>
      <c r="T22" s="8"/>
      <c r="U22" s="8"/>
      <c r="V22" s="8"/>
      <c r="W22" s="8"/>
      <c r="X22" s="8"/>
      <c r="Y22" s="8"/>
      <c r="Z22" s="8"/>
      <c r="AA22" s="8"/>
      <c r="AB22" s="8"/>
      <c r="AC22" s="8"/>
      <c r="AD22" s="8"/>
    </row>
    <row r="23" spans="1:30" ht="80.25" customHeight="1" x14ac:dyDescent="0.2">
      <c r="A23" s="62" t="s">
        <v>27</v>
      </c>
      <c r="B23" s="55"/>
      <c r="C23" s="55"/>
      <c r="D23" s="55"/>
      <c r="E23" s="55"/>
      <c r="F23" s="8"/>
      <c r="G23" s="8"/>
      <c r="H23" s="8"/>
      <c r="I23" s="8"/>
      <c r="J23" s="8"/>
      <c r="K23" s="8"/>
      <c r="L23" s="8"/>
      <c r="M23" s="8"/>
      <c r="N23" s="8"/>
      <c r="O23" s="8"/>
      <c r="P23" s="8"/>
      <c r="Q23" s="8"/>
      <c r="R23" s="8"/>
      <c r="S23" s="8"/>
      <c r="T23" s="8"/>
      <c r="U23" s="8"/>
      <c r="V23" s="8"/>
      <c r="W23" s="8"/>
      <c r="X23" s="8"/>
      <c r="Y23" s="8"/>
      <c r="Z23" s="8"/>
      <c r="AA23" s="8"/>
      <c r="AB23" s="8"/>
      <c r="AC23" s="8"/>
      <c r="AD23" s="8"/>
    </row>
    <row r="24" spans="1:30" ht="35.25" customHeight="1" x14ac:dyDescent="0.25">
      <c r="A24" s="59" t="s">
        <v>16</v>
      </c>
      <c r="B24" s="55"/>
      <c r="C24" s="55"/>
      <c r="D24" s="55"/>
      <c r="E24" s="55"/>
      <c r="F24" s="8"/>
      <c r="G24" s="8"/>
      <c r="H24" s="8"/>
      <c r="I24" s="8"/>
      <c r="J24" s="8"/>
      <c r="K24" s="8"/>
      <c r="L24" s="8"/>
      <c r="M24" s="8"/>
      <c r="N24" s="8"/>
      <c r="O24" s="8"/>
      <c r="P24" s="8"/>
      <c r="Q24" s="8"/>
      <c r="R24" s="8"/>
      <c r="S24" s="8"/>
      <c r="T24" s="8"/>
      <c r="U24" s="8"/>
      <c r="V24" s="8"/>
      <c r="W24" s="8"/>
      <c r="X24" s="8"/>
      <c r="Y24" s="8"/>
      <c r="Z24" s="8"/>
      <c r="AA24" s="8"/>
      <c r="AB24" s="8"/>
      <c r="AC24" s="8"/>
      <c r="AD24" s="8"/>
    </row>
    <row r="25" spans="1:30" ht="56.25" customHeight="1" x14ac:dyDescent="0.2">
      <c r="A25" s="60" t="s">
        <v>28</v>
      </c>
      <c r="B25" s="55"/>
      <c r="C25" s="55"/>
      <c r="D25" s="55"/>
      <c r="E25" s="55"/>
      <c r="F25" s="8"/>
      <c r="G25" s="8"/>
      <c r="H25" s="8"/>
      <c r="I25" s="8"/>
      <c r="J25" s="8"/>
      <c r="K25" s="8"/>
      <c r="L25" s="8"/>
      <c r="M25" s="8"/>
      <c r="N25" s="8"/>
      <c r="O25" s="8"/>
      <c r="P25" s="8"/>
      <c r="Q25" s="8"/>
      <c r="R25" s="8"/>
      <c r="S25" s="8"/>
      <c r="T25" s="8"/>
      <c r="U25" s="8"/>
      <c r="V25" s="8"/>
      <c r="W25" s="8"/>
      <c r="X25" s="8"/>
      <c r="Y25" s="8"/>
      <c r="Z25" s="8"/>
      <c r="AA25" s="8"/>
      <c r="AB25" s="8"/>
      <c r="AC25" s="8"/>
      <c r="AD25" s="8"/>
    </row>
    <row r="26" spans="1:30" ht="24" customHeight="1" x14ac:dyDescent="0.2">
      <c r="A26" s="12" t="s">
        <v>29</v>
      </c>
      <c r="B26" s="13" t="s">
        <v>21</v>
      </c>
      <c r="C26" s="13" t="s">
        <v>22</v>
      </c>
      <c r="D26" s="13" t="s">
        <v>23</v>
      </c>
      <c r="E26" s="12" t="s">
        <v>24</v>
      </c>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row>
    <row r="27" spans="1:30" ht="24" customHeight="1" x14ac:dyDescent="0.2">
      <c r="A27" s="15"/>
      <c r="B27" s="15"/>
      <c r="C27" s="48"/>
      <c r="D27" s="42"/>
      <c r="E27" s="42">
        <f t="shared" ref="E27:E37" si="1">PRODUCT(C27:D27)</f>
        <v>0</v>
      </c>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row>
    <row r="28" spans="1:30" ht="24" customHeight="1" x14ac:dyDescent="0.2">
      <c r="A28" s="15"/>
      <c r="B28" s="15"/>
      <c r="C28" s="48"/>
      <c r="D28" s="42"/>
      <c r="E28" s="42">
        <f t="shared" si="1"/>
        <v>0</v>
      </c>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row>
    <row r="29" spans="1:30" ht="24" customHeight="1" x14ac:dyDescent="0.2">
      <c r="A29" s="15"/>
      <c r="B29" s="15"/>
      <c r="C29" s="48"/>
      <c r="D29" s="42"/>
      <c r="E29" s="42">
        <f t="shared" si="1"/>
        <v>0</v>
      </c>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row>
    <row r="30" spans="1:30" ht="24" customHeight="1" x14ac:dyDescent="0.2">
      <c r="A30" s="15"/>
      <c r="B30" s="15"/>
      <c r="C30" s="48"/>
      <c r="D30" s="42"/>
      <c r="E30" s="42">
        <f t="shared" si="1"/>
        <v>0</v>
      </c>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1:30" ht="24" customHeight="1" x14ac:dyDescent="0.2">
      <c r="A31" s="15"/>
      <c r="B31" s="15"/>
      <c r="C31" s="48"/>
      <c r="D31" s="42"/>
      <c r="E31" s="42">
        <f t="shared" si="1"/>
        <v>0</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1:30" ht="24" customHeight="1" x14ac:dyDescent="0.2">
      <c r="A32" s="15"/>
      <c r="B32" s="15"/>
      <c r="C32" s="48"/>
      <c r="D32" s="42"/>
      <c r="E32" s="42">
        <f t="shared" si="1"/>
        <v>0</v>
      </c>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row>
    <row r="33" spans="1:30" ht="24" customHeight="1" x14ac:dyDescent="0.2">
      <c r="A33" s="15"/>
      <c r="B33" s="15"/>
      <c r="C33" s="48"/>
      <c r="D33" s="42"/>
      <c r="E33" s="42">
        <f t="shared" si="1"/>
        <v>0</v>
      </c>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row>
    <row r="34" spans="1:30" ht="24" customHeight="1" x14ac:dyDescent="0.2">
      <c r="A34" s="15"/>
      <c r="B34" s="15"/>
      <c r="C34" s="48"/>
      <c r="D34" s="42"/>
      <c r="E34" s="42">
        <f t="shared" si="1"/>
        <v>0</v>
      </c>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row>
    <row r="35" spans="1:30" ht="24" customHeight="1" x14ac:dyDescent="0.2">
      <c r="A35" s="15"/>
      <c r="B35" s="15"/>
      <c r="C35" s="48"/>
      <c r="D35" s="42"/>
      <c r="E35" s="42">
        <f t="shared" si="1"/>
        <v>0</v>
      </c>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row>
    <row r="36" spans="1:30" ht="24" customHeight="1" x14ac:dyDescent="0.2">
      <c r="A36" s="15"/>
      <c r="B36" s="15"/>
      <c r="C36" s="48"/>
      <c r="D36" s="42"/>
      <c r="E36" s="42">
        <f t="shared" si="1"/>
        <v>0</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row>
    <row r="37" spans="1:30" ht="24" customHeight="1" x14ac:dyDescent="0.2">
      <c r="A37" s="15"/>
      <c r="B37" s="15"/>
      <c r="C37" s="48"/>
      <c r="D37" s="42"/>
      <c r="E37" s="42">
        <f t="shared" si="1"/>
        <v>0</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row>
    <row r="38" spans="1:30" ht="34.5" customHeight="1" x14ac:dyDescent="0.2">
      <c r="A38" s="18" t="s">
        <v>30</v>
      </c>
      <c r="B38" s="18"/>
      <c r="C38" s="49"/>
      <c r="D38" s="43"/>
      <c r="E38" s="43">
        <f>SUM(Table_3_Inventory[Total cost])</f>
        <v>0</v>
      </c>
      <c r="F38" s="8"/>
      <c r="G38" s="8"/>
      <c r="H38" s="8"/>
      <c r="I38" s="8"/>
      <c r="J38" s="8"/>
      <c r="K38" s="8"/>
      <c r="L38" s="8"/>
      <c r="M38" s="8"/>
      <c r="N38" s="8"/>
      <c r="O38" s="8"/>
      <c r="P38" s="8"/>
      <c r="Q38" s="8"/>
      <c r="R38" s="8"/>
      <c r="S38" s="8"/>
      <c r="T38" s="8"/>
      <c r="U38" s="8"/>
      <c r="V38" s="8"/>
      <c r="W38" s="8"/>
      <c r="X38" s="8"/>
      <c r="Y38" s="8"/>
      <c r="Z38" s="8"/>
      <c r="AA38" s="8"/>
      <c r="AB38" s="8"/>
      <c r="AC38" s="8"/>
      <c r="AD38" s="8"/>
    </row>
    <row r="39" spans="1:30" ht="34.5" customHeight="1" x14ac:dyDescent="0.2">
      <c r="A39" s="61" t="s">
        <v>31</v>
      </c>
      <c r="B39" s="55"/>
      <c r="C39" s="55"/>
      <c r="D39" s="55"/>
      <c r="E39" s="55"/>
      <c r="F39" s="8"/>
      <c r="G39" s="8"/>
      <c r="H39" s="8"/>
      <c r="I39" s="8"/>
      <c r="J39" s="8"/>
      <c r="K39" s="8"/>
      <c r="L39" s="8"/>
      <c r="M39" s="8"/>
      <c r="N39" s="8"/>
      <c r="O39" s="8"/>
      <c r="P39" s="8"/>
      <c r="Q39" s="8"/>
      <c r="R39" s="8"/>
      <c r="S39" s="8"/>
      <c r="T39" s="8"/>
      <c r="U39" s="8"/>
      <c r="V39" s="8"/>
      <c r="W39" s="8"/>
      <c r="X39" s="8"/>
      <c r="Y39" s="8"/>
      <c r="Z39" s="8"/>
      <c r="AA39" s="8"/>
      <c r="AB39" s="8"/>
      <c r="AC39" s="8"/>
      <c r="AD39" s="8"/>
    </row>
    <row r="40" spans="1:30" ht="80.25" customHeight="1" x14ac:dyDescent="0.2">
      <c r="A40" s="62" t="s">
        <v>32</v>
      </c>
      <c r="B40" s="55"/>
      <c r="C40" s="55"/>
      <c r="D40" s="55"/>
      <c r="E40" s="55"/>
      <c r="F40" s="8"/>
      <c r="G40" s="8"/>
      <c r="H40" s="8"/>
      <c r="I40" s="8"/>
      <c r="J40" s="8"/>
      <c r="K40" s="8"/>
      <c r="L40" s="8"/>
      <c r="M40" s="8"/>
      <c r="N40" s="8"/>
      <c r="O40" s="8"/>
      <c r="P40" s="8"/>
      <c r="Q40" s="8"/>
      <c r="R40" s="8"/>
      <c r="S40" s="8"/>
      <c r="T40" s="8"/>
      <c r="U40" s="8"/>
      <c r="V40" s="8"/>
      <c r="W40" s="8"/>
      <c r="X40" s="8"/>
      <c r="Y40" s="8"/>
      <c r="Z40" s="8"/>
      <c r="AA40" s="8"/>
      <c r="AB40" s="8"/>
      <c r="AC40" s="8"/>
      <c r="AD40" s="8"/>
    </row>
    <row r="41" spans="1:30" ht="35.25" customHeight="1" x14ac:dyDescent="0.25">
      <c r="A41" s="59" t="s">
        <v>17</v>
      </c>
      <c r="B41" s="55"/>
      <c r="C41" s="55"/>
      <c r="D41" s="55"/>
      <c r="E41" s="55"/>
      <c r="F41" s="8"/>
      <c r="G41" s="8"/>
      <c r="H41" s="8"/>
      <c r="I41" s="8"/>
      <c r="J41" s="8"/>
      <c r="K41" s="8"/>
      <c r="L41" s="8"/>
      <c r="M41" s="8"/>
      <c r="N41" s="8"/>
      <c r="O41" s="8"/>
      <c r="P41" s="8"/>
      <c r="Q41" s="8"/>
      <c r="R41" s="8"/>
      <c r="S41" s="8"/>
      <c r="T41" s="8"/>
      <c r="U41" s="8"/>
      <c r="V41" s="8"/>
      <c r="W41" s="8"/>
      <c r="X41" s="8"/>
      <c r="Y41" s="8"/>
      <c r="Z41" s="8"/>
      <c r="AA41" s="8"/>
      <c r="AB41" s="8"/>
      <c r="AC41" s="8"/>
      <c r="AD41" s="8"/>
    </row>
    <row r="42" spans="1:30" ht="56.25" customHeight="1" x14ac:dyDescent="0.2">
      <c r="A42" s="60" t="s">
        <v>33</v>
      </c>
      <c r="B42" s="55"/>
      <c r="C42" s="55"/>
      <c r="D42" s="55"/>
      <c r="E42" s="55"/>
      <c r="F42" s="8"/>
      <c r="G42" s="8"/>
      <c r="H42" s="8"/>
      <c r="I42" s="8"/>
      <c r="J42" s="8"/>
      <c r="K42" s="8"/>
      <c r="L42" s="8"/>
      <c r="M42" s="8"/>
      <c r="N42" s="8"/>
      <c r="O42" s="8"/>
      <c r="P42" s="8"/>
      <c r="Q42" s="8"/>
      <c r="R42" s="8"/>
      <c r="S42" s="8"/>
      <c r="T42" s="8"/>
      <c r="U42" s="8"/>
      <c r="V42" s="8"/>
      <c r="W42" s="8"/>
      <c r="X42" s="8"/>
      <c r="Y42" s="8"/>
      <c r="Z42" s="8"/>
      <c r="AA42" s="8"/>
      <c r="AB42" s="8"/>
      <c r="AC42" s="8"/>
      <c r="AD42" s="8"/>
    </row>
    <row r="43" spans="1:30" ht="24" customHeight="1" x14ac:dyDescent="0.2">
      <c r="A43" s="12" t="s">
        <v>34</v>
      </c>
      <c r="B43" s="13" t="s">
        <v>21</v>
      </c>
      <c r="C43" s="13" t="s">
        <v>22</v>
      </c>
      <c r="D43" s="13" t="s">
        <v>23</v>
      </c>
      <c r="E43" s="12" t="s">
        <v>24</v>
      </c>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1:30" ht="24" customHeight="1" x14ac:dyDescent="0.2">
      <c r="A44" s="15"/>
      <c r="B44" s="15"/>
      <c r="C44" s="48"/>
      <c r="D44" s="42"/>
      <c r="E44" s="42">
        <f t="shared" ref="E44:E54" si="2">PRODUCT(C44:D44)</f>
        <v>0</v>
      </c>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row>
    <row r="45" spans="1:30" ht="24" customHeight="1" x14ac:dyDescent="0.2">
      <c r="A45" s="15"/>
      <c r="B45" s="15"/>
      <c r="C45" s="48"/>
      <c r="D45" s="42"/>
      <c r="E45" s="42">
        <f t="shared" si="2"/>
        <v>0</v>
      </c>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row>
    <row r="46" spans="1:30" ht="24" customHeight="1" x14ac:dyDescent="0.2">
      <c r="A46" s="15"/>
      <c r="B46" s="15"/>
      <c r="C46" s="48"/>
      <c r="D46" s="42"/>
      <c r="E46" s="42">
        <f t="shared" si="2"/>
        <v>0</v>
      </c>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row>
    <row r="47" spans="1:30" ht="24" customHeight="1" x14ac:dyDescent="0.2">
      <c r="A47" s="15"/>
      <c r="B47" s="15"/>
      <c r="C47" s="48"/>
      <c r="D47" s="42"/>
      <c r="E47" s="42">
        <f t="shared" si="2"/>
        <v>0</v>
      </c>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row>
    <row r="48" spans="1:30" ht="24" customHeight="1" x14ac:dyDescent="0.2">
      <c r="A48" s="15"/>
      <c r="B48" s="15"/>
      <c r="C48" s="48"/>
      <c r="D48" s="42"/>
      <c r="E48" s="42">
        <f t="shared" si="2"/>
        <v>0</v>
      </c>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row>
    <row r="49" spans="1:30" ht="24" customHeight="1" x14ac:dyDescent="0.2">
      <c r="A49" s="15"/>
      <c r="B49" s="15"/>
      <c r="C49" s="48"/>
      <c r="D49" s="42"/>
      <c r="E49" s="42">
        <f t="shared" si="2"/>
        <v>0</v>
      </c>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row>
    <row r="50" spans="1:30" ht="24" customHeight="1" x14ac:dyDescent="0.2">
      <c r="A50" s="15"/>
      <c r="B50" s="15"/>
      <c r="C50" s="48"/>
      <c r="D50" s="42"/>
      <c r="E50" s="42">
        <f t="shared" si="2"/>
        <v>0</v>
      </c>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row>
    <row r="51" spans="1:30" ht="24" customHeight="1" x14ac:dyDescent="0.2">
      <c r="A51" s="15"/>
      <c r="B51" s="15"/>
      <c r="C51" s="48"/>
      <c r="D51" s="42"/>
      <c r="E51" s="42">
        <f t="shared" si="2"/>
        <v>0</v>
      </c>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row>
    <row r="52" spans="1:30" ht="24" customHeight="1" x14ac:dyDescent="0.2">
      <c r="A52" s="15"/>
      <c r="B52" s="15"/>
      <c r="C52" s="48"/>
      <c r="D52" s="42"/>
      <c r="E52" s="42">
        <f t="shared" si="2"/>
        <v>0</v>
      </c>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row>
    <row r="53" spans="1:30" ht="24" customHeight="1" x14ac:dyDescent="0.2">
      <c r="A53" s="15"/>
      <c r="B53" s="15"/>
      <c r="C53" s="48"/>
      <c r="D53" s="42"/>
      <c r="E53" s="42">
        <f t="shared" si="2"/>
        <v>0</v>
      </c>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row>
    <row r="54" spans="1:30" ht="24" customHeight="1" x14ac:dyDescent="0.2">
      <c r="A54" s="15"/>
      <c r="B54" s="15"/>
      <c r="C54" s="48"/>
      <c r="D54" s="42"/>
      <c r="E54" s="42">
        <f t="shared" si="2"/>
        <v>0</v>
      </c>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row>
    <row r="55" spans="1:30" ht="34.5" customHeight="1" x14ac:dyDescent="0.2">
      <c r="A55" s="19" t="s">
        <v>35</v>
      </c>
      <c r="B55" s="19"/>
      <c r="C55" s="50"/>
      <c r="D55" s="45"/>
      <c r="E55" s="45">
        <f>SUM(Table_4_Equipment[Total cost])</f>
        <v>0</v>
      </c>
      <c r="F55" s="8"/>
      <c r="G55" s="8"/>
      <c r="H55" s="8"/>
      <c r="I55" s="8"/>
      <c r="J55" s="8"/>
      <c r="K55" s="8"/>
      <c r="L55" s="8"/>
      <c r="M55" s="8"/>
      <c r="N55" s="8"/>
      <c r="O55" s="8"/>
      <c r="P55" s="8"/>
      <c r="Q55" s="8"/>
      <c r="R55" s="8"/>
      <c r="S55" s="8"/>
      <c r="T55" s="8"/>
      <c r="U55" s="8"/>
      <c r="V55" s="8"/>
      <c r="W55" s="8"/>
      <c r="X55" s="8"/>
      <c r="Y55" s="8"/>
      <c r="Z55" s="8"/>
      <c r="AA55" s="8"/>
      <c r="AB55" s="8"/>
      <c r="AC55" s="8"/>
      <c r="AD55" s="8"/>
    </row>
    <row r="56" spans="1:30" ht="34.5" customHeight="1" x14ac:dyDescent="0.2">
      <c r="A56" s="61" t="s">
        <v>36</v>
      </c>
      <c r="B56" s="55"/>
      <c r="C56" s="55"/>
      <c r="D56" s="55"/>
      <c r="E56" s="55"/>
      <c r="F56" s="8"/>
      <c r="G56" s="8"/>
      <c r="H56" s="8"/>
      <c r="I56" s="8"/>
      <c r="J56" s="8"/>
      <c r="K56" s="8"/>
      <c r="L56" s="8"/>
      <c r="M56" s="8"/>
      <c r="N56" s="8"/>
      <c r="O56" s="8"/>
      <c r="P56" s="8"/>
      <c r="Q56" s="8"/>
      <c r="R56" s="8"/>
      <c r="S56" s="8"/>
      <c r="T56" s="8"/>
      <c r="U56" s="8"/>
      <c r="V56" s="8"/>
      <c r="W56" s="8"/>
      <c r="X56" s="8"/>
      <c r="Y56" s="8"/>
      <c r="Z56" s="8"/>
      <c r="AA56" s="8"/>
      <c r="AB56" s="8"/>
      <c r="AC56" s="8"/>
      <c r="AD56" s="8"/>
    </row>
    <row r="57" spans="1:30" ht="80.25" customHeight="1" x14ac:dyDescent="0.2">
      <c r="A57" s="62" t="s">
        <v>37</v>
      </c>
      <c r="B57" s="55"/>
      <c r="C57" s="55"/>
      <c r="D57" s="55"/>
      <c r="E57" s="55"/>
      <c r="F57" s="8"/>
      <c r="G57" s="8"/>
      <c r="H57" s="8"/>
      <c r="I57" s="8"/>
      <c r="J57" s="8"/>
      <c r="K57" s="8"/>
      <c r="L57" s="8"/>
      <c r="M57" s="8"/>
      <c r="N57" s="8"/>
      <c r="O57" s="8"/>
      <c r="P57" s="8"/>
      <c r="Q57" s="8"/>
      <c r="R57" s="8"/>
      <c r="S57" s="8"/>
      <c r="T57" s="8"/>
      <c r="U57" s="8"/>
      <c r="V57" s="8"/>
      <c r="W57" s="8"/>
      <c r="X57" s="8"/>
      <c r="Y57" s="8"/>
      <c r="Z57" s="8"/>
      <c r="AA57" s="8"/>
      <c r="AB57" s="8"/>
      <c r="AC57" s="8"/>
      <c r="AD57" s="8"/>
    </row>
    <row r="58" spans="1:30" ht="35.25" customHeight="1" x14ac:dyDescent="0.25">
      <c r="A58" s="59" t="s">
        <v>18</v>
      </c>
      <c r="B58" s="55"/>
      <c r="C58" s="55"/>
      <c r="D58" s="55"/>
      <c r="E58" s="55"/>
      <c r="F58" s="8"/>
      <c r="G58" s="8"/>
      <c r="H58" s="8"/>
      <c r="I58" s="8"/>
      <c r="J58" s="8"/>
      <c r="K58" s="8"/>
      <c r="L58" s="8"/>
      <c r="M58" s="8"/>
      <c r="N58" s="8"/>
      <c r="O58" s="8"/>
      <c r="P58" s="8"/>
      <c r="Q58" s="8"/>
      <c r="R58" s="8"/>
      <c r="S58" s="8"/>
      <c r="T58" s="8"/>
      <c r="U58" s="8"/>
      <c r="V58" s="8"/>
      <c r="W58" s="8"/>
      <c r="X58" s="8"/>
      <c r="Y58" s="8"/>
      <c r="Z58" s="8"/>
      <c r="AA58" s="8"/>
      <c r="AB58" s="8"/>
      <c r="AC58" s="8"/>
      <c r="AD58" s="8"/>
    </row>
    <row r="59" spans="1:30" ht="56.25" customHeight="1" x14ac:dyDescent="0.2">
      <c r="A59" s="60" t="s">
        <v>38</v>
      </c>
      <c r="B59" s="55"/>
      <c r="C59" s="55"/>
      <c r="D59" s="55"/>
      <c r="E59" s="55"/>
      <c r="F59" s="8"/>
      <c r="G59" s="8"/>
      <c r="H59" s="8"/>
      <c r="I59" s="8"/>
      <c r="J59" s="8"/>
      <c r="K59" s="8"/>
      <c r="L59" s="8"/>
      <c r="M59" s="8"/>
      <c r="N59" s="8"/>
      <c r="O59" s="8"/>
      <c r="P59" s="8"/>
      <c r="Q59" s="8"/>
      <c r="R59" s="8"/>
      <c r="S59" s="8"/>
      <c r="T59" s="8"/>
      <c r="U59" s="8"/>
      <c r="V59" s="8"/>
      <c r="W59" s="8"/>
      <c r="X59" s="8"/>
      <c r="Y59" s="8"/>
      <c r="Z59" s="8"/>
      <c r="AA59" s="8"/>
      <c r="AB59" s="8"/>
      <c r="AC59" s="8"/>
      <c r="AD59" s="8"/>
    </row>
    <row r="60" spans="1:30" ht="24" customHeight="1" x14ac:dyDescent="0.2">
      <c r="A60" s="12" t="s">
        <v>39</v>
      </c>
      <c r="B60" s="13" t="s">
        <v>21</v>
      </c>
      <c r="C60" s="13" t="s">
        <v>22</v>
      </c>
      <c r="D60" s="13" t="s">
        <v>23</v>
      </c>
      <c r="E60" s="12" t="s">
        <v>24</v>
      </c>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row>
    <row r="61" spans="1:30" ht="24" customHeight="1" x14ac:dyDescent="0.2">
      <c r="A61" s="15"/>
      <c r="B61" s="15"/>
      <c r="C61" s="48"/>
      <c r="D61" s="42"/>
      <c r="E61" s="42">
        <f t="shared" ref="E61:E71" si="3">PRODUCT(C61:D61)</f>
        <v>0</v>
      </c>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1:30" ht="24" customHeight="1" x14ac:dyDescent="0.2">
      <c r="A62" s="15"/>
      <c r="B62" s="15"/>
      <c r="C62" s="48"/>
      <c r="D62" s="42"/>
      <c r="E62" s="42">
        <f t="shared" si="3"/>
        <v>0</v>
      </c>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1:30" ht="24" customHeight="1" x14ac:dyDescent="0.2">
      <c r="A63" s="15"/>
      <c r="B63" s="15"/>
      <c r="C63" s="48"/>
      <c r="D63" s="42"/>
      <c r="E63" s="42">
        <f t="shared" si="3"/>
        <v>0</v>
      </c>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1:30" ht="24" customHeight="1" x14ac:dyDescent="0.2">
      <c r="A64" s="15"/>
      <c r="B64" s="15"/>
      <c r="C64" s="48"/>
      <c r="D64" s="42"/>
      <c r="E64" s="42">
        <f t="shared" si="3"/>
        <v>0</v>
      </c>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1:30" ht="24" customHeight="1" x14ac:dyDescent="0.2">
      <c r="A65" s="15"/>
      <c r="B65" s="15"/>
      <c r="C65" s="48"/>
      <c r="D65" s="42"/>
      <c r="E65" s="42">
        <f t="shared" si="3"/>
        <v>0</v>
      </c>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1:30" ht="24" customHeight="1" x14ac:dyDescent="0.2">
      <c r="A66" s="15"/>
      <c r="B66" s="15"/>
      <c r="C66" s="48"/>
      <c r="D66" s="42"/>
      <c r="E66" s="42">
        <f t="shared" si="3"/>
        <v>0</v>
      </c>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row>
    <row r="67" spans="1:30" ht="24" customHeight="1" x14ac:dyDescent="0.2">
      <c r="A67" s="15"/>
      <c r="B67" s="15"/>
      <c r="C67" s="48"/>
      <c r="D67" s="42"/>
      <c r="E67" s="42">
        <f t="shared" si="3"/>
        <v>0</v>
      </c>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row>
    <row r="68" spans="1:30" ht="24" customHeight="1" x14ac:dyDescent="0.2">
      <c r="A68" s="15"/>
      <c r="B68" s="15"/>
      <c r="C68" s="48"/>
      <c r="D68" s="42"/>
      <c r="E68" s="42">
        <f t="shared" si="3"/>
        <v>0</v>
      </c>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24" customHeight="1" x14ac:dyDescent="0.2">
      <c r="A69" s="15"/>
      <c r="B69" s="15"/>
      <c r="C69" s="48"/>
      <c r="D69" s="42"/>
      <c r="E69" s="42">
        <f t="shared" si="3"/>
        <v>0</v>
      </c>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row>
    <row r="70" spans="1:30" ht="24" customHeight="1" x14ac:dyDescent="0.2">
      <c r="A70" s="15"/>
      <c r="B70" s="15"/>
      <c r="C70" s="48"/>
      <c r="D70" s="42"/>
      <c r="E70" s="42">
        <f t="shared" si="3"/>
        <v>0</v>
      </c>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1:30" ht="24" customHeight="1" x14ac:dyDescent="0.2">
      <c r="A71" s="15"/>
      <c r="B71" s="15"/>
      <c r="C71" s="48"/>
      <c r="D71" s="42"/>
      <c r="E71" s="42">
        <f t="shared" si="3"/>
        <v>0</v>
      </c>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1:30" ht="34.5" customHeight="1" x14ac:dyDescent="0.2">
      <c r="A72" s="20" t="s">
        <v>40</v>
      </c>
      <c r="B72" s="20"/>
      <c r="C72" s="20"/>
      <c r="D72" s="46"/>
      <c r="E72" s="47">
        <f>SUM(Table_5_General_Supplies[Total cost])</f>
        <v>0</v>
      </c>
      <c r="F72" s="8"/>
      <c r="G72" s="8"/>
      <c r="H72" s="8"/>
      <c r="I72" s="8"/>
      <c r="J72" s="8"/>
      <c r="K72" s="8"/>
      <c r="L72" s="8"/>
      <c r="M72" s="8"/>
      <c r="N72" s="8"/>
      <c r="O72" s="8"/>
      <c r="P72" s="8"/>
      <c r="Q72" s="8"/>
      <c r="R72" s="8"/>
      <c r="S72" s="8"/>
      <c r="T72" s="8"/>
      <c r="U72" s="8"/>
      <c r="V72" s="8"/>
      <c r="W72" s="8"/>
      <c r="X72" s="8"/>
      <c r="Y72" s="8"/>
      <c r="Z72" s="8"/>
      <c r="AA72" s="8"/>
      <c r="AB72" s="8"/>
      <c r="AC72" s="8"/>
      <c r="AD72" s="8"/>
    </row>
    <row r="73" spans="1:30" ht="34.5" customHeight="1" x14ac:dyDescent="0.2">
      <c r="A73" s="61" t="s">
        <v>41</v>
      </c>
      <c r="B73" s="55"/>
      <c r="C73" s="55"/>
      <c r="D73" s="55"/>
      <c r="E73" s="55"/>
      <c r="F73" s="8"/>
      <c r="G73" s="8"/>
      <c r="H73" s="8"/>
      <c r="I73" s="8"/>
      <c r="J73" s="8"/>
      <c r="K73" s="8"/>
      <c r="L73" s="8"/>
      <c r="M73" s="8"/>
      <c r="N73" s="8"/>
      <c r="O73" s="8"/>
      <c r="P73" s="8"/>
      <c r="Q73" s="8"/>
      <c r="R73" s="8"/>
      <c r="S73" s="8"/>
      <c r="T73" s="8"/>
      <c r="U73" s="8"/>
      <c r="V73" s="8"/>
      <c r="W73" s="8"/>
      <c r="X73" s="8"/>
      <c r="Y73" s="8"/>
      <c r="Z73" s="8"/>
      <c r="AA73" s="8"/>
      <c r="AB73" s="8"/>
      <c r="AC73" s="8"/>
      <c r="AD73" s="8"/>
    </row>
    <row r="74" spans="1:30" ht="80.25" customHeight="1" x14ac:dyDescent="0.2">
      <c r="A74" s="62" t="s">
        <v>42</v>
      </c>
      <c r="B74" s="55"/>
      <c r="C74" s="55"/>
      <c r="D74" s="55"/>
      <c r="E74" s="55"/>
      <c r="F74" s="21"/>
      <c r="G74" s="64" t="s">
        <v>43</v>
      </c>
      <c r="H74" s="55"/>
      <c r="I74" s="64" t="s">
        <v>43</v>
      </c>
      <c r="J74" s="55"/>
      <c r="K74" s="64" t="s">
        <v>43</v>
      </c>
      <c r="L74" s="55"/>
      <c r="M74" s="64" t="s">
        <v>43</v>
      </c>
      <c r="N74" s="55"/>
      <c r="O74" s="64" t="s">
        <v>43</v>
      </c>
      <c r="P74" s="55"/>
      <c r="Q74" s="64" t="s">
        <v>43</v>
      </c>
      <c r="R74" s="55"/>
      <c r="S74" s="64" t="s">
        <v>43</v>
      </c>
      <c r="T74" s="55"/>
      <c r="U74" s="64" t="s">
        <v>43</v>
      </c>
      <c r="V74" s="55"/>
      <c r="W74" s="64" t="s">
        <v>43</v>
      </c>
      <c r="X74" s="55"/>
      <c r="Y74" s="64" t="s">
        <v>43</v>
      </c>
      <c r="Z74" s="55"/>
      <c r="AA74" s="64" t="s">
        <v>43</v>
      </c>
      <c r="AB74" s="55"/>
      <c r="AC74" s="64" t="s">
        <v>43</v>
      </c>
      <c r="AD74" s="55"/>
    </row>
    <row r="75" spans="1:30" ht="15.75" hidden="1" customHeight="1" x14ac:dyDescent="0.2">
      <c r="A75" s="21" t="s">
        <v>43</v>
      </c>
      <c r="B75" s="21"/>
      <c r="C75" s="21"/>
      <c r="D75" s="21"/>
      <c r="E75" s="21"/>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hidden="1"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5.75" hidden="1"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hidden="1"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hidden="1"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hidden="1"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hidden="1"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hidden="1"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hidden="1"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hidden="1"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hidden="1"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hidden="1"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hidden="1"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hidden="1"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5.75" hidden="1"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hidden="1"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hidden="1"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hidden="1"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hidden="1"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hidden="1"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hidden="1"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hidden="1"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hidden="1"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hidden="1"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hidden="1"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5.75" hidden="1"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5.75" hidden="1"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5.75" hidden="1"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5.75" hidden="1"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hidden="1"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5.75" hidden="1"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5.75" hidden="1"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5.75" hidden="1"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5.75" hidden="1"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5.75" hidden="1"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5.75" hidden="1"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5.75" hidden="1"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5.75" hidden="1"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5.75" hidden="1"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5.75" hidden="1"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5.75" hidden="1"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5.75" hidden="1"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5.75" hidden="1"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75" hidden="1"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75" hidden="1"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5.75" hidden="1"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5.75" hidden="1"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5.75" hidden="1"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5.75" hidden="1"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75" hidden="1"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5.75" hidden="1"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75" hidden="1"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5.75" hidden="1"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5.75" hidden="1"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5.75" hidden="1"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5.75" hidden="1"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75" hidden="1"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5.75" hidden="1"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5.75" hidden="1"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5.75" hidden="1"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75" hidden="1"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5.75" hidden="1"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5.75" hidden="1"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75" hidden="1"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5.75" hidden="1"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5.75" hidden="1"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5.75" hidden="1"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5.75" hidden="1"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75" hidden="1"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5.75" hidden="1"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75" hidden="1"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5.75" hidden="1"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75" hidden="1"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5.75" hidden="1"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75" hidden="1"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5.75" hidden="1"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75" hidden="1"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5.75" hidden="1"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5.75" hidden="1"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5.75" hidden="1"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5.75" hidden="1"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5.75" hidden="1"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5.75" hidden="1"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5.75" hidden="1"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5.75" hidden="1"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5.75" hidden="1"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5.75" hidden="1"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5.75" hidden="1"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5.75" hidden="1"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5.75" hidden="1"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5.75" hidden="1"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5.75" hidden="1"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5.75" hidden="1"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5.75" hidden="1"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5.75" hidden="1"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5.75" hidden="1"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5.75" hidden="1"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5.75" hidden="1"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5.75" hidden="1"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5.75" hidden="1"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5.75" hidden="1"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5.75" hidden="1"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5.75" hidden="1"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5.75" hidden="1"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5.75" hidden="1"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5.75" hidden="1"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5.75" hidden="1"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5.75" hidden="1"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5.75" hidden="1"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5.75" hidden="1"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5.75" hidden="1"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5.75" hidden="1"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5.75" hidden="1"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5.75" hidden="1"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5.75" hidden="1"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5.75" hidden="1"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5.75" hidden="1"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5.75" hidden="1"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5.75" hidden="1"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5.75" hidden="1"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5.75" hidden="1"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5.75" hidden="1"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5.75" hidden="1"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5.75" hidden="1"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5.75" hidden="1"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5.75" hidden="1"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5.75" hidden="1"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5.75" hidden="1"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5.75" hidden="1"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5.75" hidden="1"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5.75" hidden="1"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5.75" hidden="1"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5.75" hidden="1"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5.75" hidden="1"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5.75" hidden="1"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5.75" hidden="1"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5.75" hidden="1"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5.75" hidden="1"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5.75" hidden="1"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5.75" hidden="1"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5.75" hidden="1"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5.75" hidden="1"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5.75" hidden="1"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5.75" hidden="1"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5.75" hidden="1"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5.75" hidden="1"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5.75" hidden="1"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5.75" hidden="1"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5.75" hidden="1"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5.75" hidden="1"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5.75" hidden="1"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5.75" hidden="1"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5.75" hidden="1"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5.75" hidden="1"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5.75" hidden="1"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5.75" hidden="1"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5.75" hidden="1"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5.75" hidden="1"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5.75" hidden="1"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5.75" hidden="1"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5.75" hidden="1"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5.75" hidden="1"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5.75" hidden="1"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5.75" hidden="1"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5.75" hidden="1"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5.75" hidden="1"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5.75" hidden="1"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5.75" hidden="1"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5.75" hidden="1"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5.75" hidden="1"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5.75" hidden="1"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5.75" hidden="1"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5.75" hidden="1"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5.75" hidden="1"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row>
    <row r="249" spans="1:30" ht="15.75" hidden="1"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row>
    <row r="250" spans="1:30" ht="15.75" hidden="1"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row>
    <row r="251" spans="1:30" ht="15.75" hidden="1"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row>
    <row r="252" spans="1:30" ht="15.75" hidden="1"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row>
    <row r="253" spans="1:30" ht="15.75" hidden="1"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row>
    <row r="254" spans="1:30" ht="15.75" hidden="1"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row>
    <row r="255" spans="1:30" ht="15.75" hidden="1"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row>
    <row r="256" spans="1:30" ht="15.75" hidden="1"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row>
    <row r="257" spans="1:30" ht="15.75" hidden="1"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row>
    <row r="258" spans="1:30" ht="15.75" hidden="1"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row>
    <row r="259" spans="1:30" ht="15.75" hidden="1"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row>
    <row r="260" spans="1:30" ht="15.75" hidden="1"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row>
    <row r="261" spans="1:30" ht="15.75" hidden="1"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row>
    <row r="262" spans="1:30" ht="15.75" hidden="1"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row>
    <row r="263" spans="1:30" ht="15.75" hidden="1"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row>
    <row r="264" spans="1:30" ht="15.75" hidden="1"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row>
    <row r="265" spans="1:30" ht="15.75" hidden="1"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row>
    <row r="266" spans="1:30" ht="15.75" hidden="1"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row>
    <row r="267" spans="1:30" ht="15.75" hidden="1"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row>
    <row r="268" spans="1:30" ht="15.75" hidden="1"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row>
    <row r="269" spans="1:30" ht="15.75" hidden="1"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row>
    <row r="270" spans="1:30" ht="15.75" hidden="1"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row>
    <row r="271" spans="1:30" ht="15.75" hidden="1"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row>
    <row r="272" spans="1:30" ht="15.75" hidden="1"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row>
    <row r="273" spans="1:30" ht="15.75" hidden="1"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row>
    <row r="274" spans="1:30" ht="15.75" hidden="1"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row>
    <row r="275" spans="1:30" ht="15.75" hidden="1"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row>
    <row r="276" spans="1:30" ht="15.75" hidden="1"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row>
    <row r="277" spans="1:30" ht="15.75" hidden="1"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row>
    <row r="278" spans="1:30" ht="15.75" hidden="1"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row>
    <row r="279" spans="1:30" ht="15.75" hidden="1"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row>
    <row r="280" spans="1:30" ht="15.75" hidden="1"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row>
    <row r="281" spans="1:30" ht="15.75" hidden="1"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row>
    <row r="282" spans="1:30" ht="15.75" hidden="1"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row>
    <row r="283" spans="1:30" ht="15.75" hidden="1"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row>
    <row r="284" spans="1:30" ht="15.75" hidden="1"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row>
    <row r="285" spans="1:30" ht="15.75" hidden="1"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row>
    <row r="286" spans="1:30" ht="15.75" hidden="1"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row>
    <row r="287" spans="1:30" ht="15.75" hidden="1"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row>
    <row r="288" spans="1:30" ht="15.75" hidden="1"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row>
    <row r="289" spans="1:30" ht="15.75" hidden="1"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row>
    <row r="290" spans="1:30" ht="15.75" hidden="1"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row>
    <row r="291" spans="1:30" ht="15.75" hidden="1"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row>
    <row r="292" spans="1:30" ht="15.75" hidden="1"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row>
    <row r="293" spans="1:30" ht="15.75" hidden="1"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row>
    <row r="294" spans="1:30" ht="15.75" hidden="1"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row>
    <row r="295" spans="1:30" ht="15.75" hidden="1"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row>
    <row r="296" spans="1:30" ht="15.75" hidden="1"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row>
    <row r="297" spans="1:30" ht="15.75" hidden="1"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row>
    <row r="298" spans="1:30" ht="15.75" hidden="1"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row>
    <row r="299" spans="1:30" ht="15.75" hidden="1"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row>
    <row r="300" spans="1:30" ht="15.75" hidden="1"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row>
    <row r="301" spans="1:30" ht="15.75" hidden="1"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row>
    <row r="302" spans="1:30" ht="15.75" hidden="1"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row>
    <row r="303" spans="1:30" ht="15.75" hidden="1"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row>
    <row r="304" spans="1:30" ht="15.75" hidden="1"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row>
    <row r="305" spans="1:30" ht="15.75" hidden="1"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row>
    <row r="306" spans="1:30" ht="15.75" hidden="1"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row>
    <row r="307" spans="1:30" ht="15.75" hidden="1"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row>
    <row r="308" spans="1:30" ht="15.75" hidden="1"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row>
    <row r="309" spans="1:30" ht="15.75" hidden="1"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row>
    <row r="310" spans="1:30" ht="15.75" hidden="1"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row>
    <row r="311" spans="1:30" ht="15.75" hidden="1"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row>
    <row r="312" spans="1:30" ht="15.75" hidden="1"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row>
    <row r="313" spans="1:30" ht="15.75" hidden="1"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row>
    <row r="314" spans="1:30" ht="15.75" hidden="1"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row>
    <row r="315" spans="1:30" ht="15.75" hidden="1"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row>
    <row r="316" spans="1:30" ht="15.75" hidden="1"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row>
    <row r="317" spans="1:30" ht="15.75" hidden="1"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row>
    <row r="318" spans="1:30" ht="15.75" hidden="1"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row>
    <row r="319" spans="1:30" ht="15.75" hidden="1"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row>
    <row r="320" spans="1:30" ht="15.75" hidden="1"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row>
    <row r="321" spans="1:30" ht="15.75" hidden="1"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row>
    <row r="322" spans="1:30" ht="15.75" hidden="1"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row>
    <row r="323" spans="1:30" ht="15.75" hidden="1"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row>
    <row r="324" spans="1:30" ht="15.75" hidden="1"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row>
    <row r="325" spans="1:30" ht="15.75" hidden="1"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row>
    <row r="326" spans="1:30" ht="15.75" hidden="1"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row>
    <row r="327" spans="1:30" ht="15.75" hidden="1"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row>
    <row r="328" spans="1:30" ht="15.75" hidden="1"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row>
    <row r="329" spans="1:30" ht="15.75" hidden="1"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row>
    <row r="330" spans="1:30" ht="15.75" hidden="1"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row>
    <row r="331" spans="1:30" ht="15.75" hidden="1"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row>
    <row r="332" spans="1:30" ht="15.75" hidden="1"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row>
    <row r="333" spans="1:30" ht="15.75" hidden="1"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row>
    <row r="334" spans="1:30" ht="15.75" hidden="1"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row>
    <row r="335" spans="1:30" ht="15.75" hidden="1"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row>
    <row r="336" spans="1:30" ht="15.75" hidden="1"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row>
    <row r="337" spans="1:30" ht="15.75" hidden="1"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row>
    <row r="338" spans="1:30" ht="15.75" hidden="1"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row>
    <row r="339" spans="1:30" ht="15.75" hidden="1"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row>
    <row r="340" spans="1:30" ht="15.75" hidden="1"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row>
    <row r="341" spans="1:30" ht="15.75" hidden="1"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row>
    <row r="342" spans="1:30" ht="15.75" hidden="1"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row>
    <row r="343" spans="1:30" ht="15.75" hidden="1"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row>
    <row r="344" spans="1:30" ht="15.75" hidden="1"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row>
    <row r="345" spans="1:30" ht="15.75" hidden="1"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row>
    <row r="346" spans="1:30" ht="15.75" hidden="1"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row>
    <row r="347" spans="1:30" ht="15.75" hidden="1"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row>
    <row r="348" spans="1:30" ht="15.75" hidden="1"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row>
    <row r="349" spans="1:30" ht="15.75" hidden="1"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row>
    <row r="350" spans="1:30" ht="15.75" hidden="1"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row>
    <row r="351" spans="1:30" ht="15.75" hidden="1"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row>
    <row r="352" spans="1:30" ht="15.75" hidden="1"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row>
    <row r="353" spans="1:30" ht="15.75" hidden="1"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row>
    <row r="354" spans="1:30" ht="15.75" hidden="1"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row>
    <row r="355" spans="1:30" ht="15.75" hidden="1"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row>
    <row r="356" spans="1:30" ht="15.75" hidden="1"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row>
    <row r="357" spans="1:30" ht="15.75" hidden="1"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row>
    <row r="358" spans="1:30" ht="15.75" hidden="1"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row>
    <row r="359" spans="1:30" ht="15.75" hidden="1"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row>
    <row r="360" spans="1:30" ht="15.75" hidden="1"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row>
    <row r="361" spans="1:30" ht="15.75" hidden="1"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row>
    <row r="362" spans="1:30" ht="15.75" hidden="1"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row>
    <row r="363" spans="1:30" ht="15.75" hidden="1"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row>
    <row r="364" spans="1:30" ht="15.75" hidden="1"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row>
    <row r="365" spans="1:30" ht="15.75" hidden="1"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row>
    <row r="366" spans="1:30" ht="15.75" hidden="1"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row>
    <row r="367" spans="1:30" ht="15.75" hidden="1"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row>
    <row r="368" spans="1:30" ht="15.75" hidden="1"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row>
    <row r="369" spans="1:30" ht="15.75" hidden="1"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row>
    <row r="370" spans="1:30" ht="15.75" hidden="1"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row>
    <row r="371" spans="1:30" ht="15.75" hidden="1"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row>
    <row r="372" spans="1:30" ht="15.75" hidden="1"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row>
    <row r="373" spans="1:30" ht="15.75" hidden="1"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row>
    <row r="374" spans="1:30" ht="15.75" hidden="1"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row>
    <row r="375" spans="1:30" ht="15.75" hidden="1"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row>
    <row r="376" spans="1:30" ht="15.75" hidden="1"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row>
    <row r="377" spans="1:30" ht="15.75" hidden="1"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row>
    <row r="378" spans="1:30" ht="15.75" hidden="1"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row>
    <row r="379" spans="1:30" ht="15.75" hidden="1"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row>
    <row r="380" spans="1:30" ht="15.75" hidden="1"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row>
    <row r="381" spans="1:30" ht="15.75" hidden="1"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row>
    <row r="382" spans="1:30" ht="15.75" hidden="1"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row>
    <row r="383" spans="1:30" ht="15.75" hidden="1"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row>
    <row r="384" spans="1:30" ht="15.75" hidden="1"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row>
    <row r="385" spans="1:30" ht="15.75" hidden="1"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row>
    <row r="386" spans="1:30" ht="15.75" hidden="1"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row>
    <row r="387" spans="1:30" ht="15.75" hidden="1"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row>
    <row r="388" spans="1:30" ht="15.75" hidden="1"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row>
    <row r="389" spans="1:30" ht="15.75" hidden="1"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row>
    <row r="390" spans="1:30" ht="15.75" hidden="1"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row>
    <row r="391" spans="1:30" ht="15.75" hidden="1"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row>
    <row r="392" spans="1:30" ht="15.75" hidden="1"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row>
    <row r="393" spans="1:30" ht="15.75" hidden="1"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row>
    <row r="394" spans="1:30" ht="15.75" hidden="1"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row>
    <row r="395" spans="1:30" ht="15.75" hidden="1"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row>
    <row r="396" spans="1:30" ht="15.75" hidden="1"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row>
    <row r="397" spans="1:30" ht="15.75" hidden="1"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row>
    <row r="398" spans="1:30" ht="15.75" hidden="1"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row>
    <row r="399" spans="1:30" ht="15.75" hidden="1"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row>
    <row r="400" spans="1:30" ht="15.75" hidden="1"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row>
    <row r="401" spans="1:30" ht="15.75" hidden="1"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row>
    <row r="402" spans="1:30" ht="15.75" hidden="1"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row>
    <row r="403" spans="1:30" ht="15.75" hidden="1"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row>
    <row r="404" spans="1:30" ht="15.75" hidden="1"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row>
    <row r="405" spans="1:30" ht="15.75" hidden="1"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row>
    <row r="406" spans="1:30" ht="15.75" hidden="1"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row>
    <row r="407" spans="1:30" ht="15.75" hidden="1"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row>
    <row r="408" spans="1:30" ht="15.75" hidden="1"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row>
    <row r="409" spans="1:30" ht="15.75" hidden="1"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row>
    <row r="410" spans="1:30" ht="15.75" hidden="1"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row>
    <row r="411" spans="1:30" ht="15.75" hidden="1"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row>
    <row r="412" spans="1:30" ht="15.75" hidden="1"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row>
    <row r="413" spans="1:30" ht="15.75" hidden="1"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row>
    <row r="414" spans="1:30" ht="15.75" hidden="1"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row>
    <row r="415" spans="1:30" ht="15.75" hidden="1"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row>
    <row r="416" spans="1:30" ht="15.75" hidden="1"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row>
    <row r="417" spans="1:30" ht="15.75" hidden="1"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row>
    <row r="418" spans="1:30" ht="15.75" hidden="1"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row>
    <row r="419" spans="1:30" ht="15.75" hidden="1"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row>
    <row r="420" spans="1:30" ht="15.75" hidden="1"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row>
    <row r="421" spans="1:30" ht="15.75" hidden="1"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row>
    <row r="422" spans="1:30" ht="15.75" hidden="1"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row>
    <row r="423" spans="1:30" ht="15.75" hidden="1"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row>
    <row r="424" spans="1:30" ht="15.75" hidden="1"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row>
    <row r="425" spans="1:30" ht="15.75" hidden="1"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row>
    <row r="426" spans="1:30" ht="15.75" hidden="1"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row>
    <row r="427" spans="1:30" ht="15.75" hidden="1"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row>
    <row r="428" spans="1:30" ht="15.75" hidden="1"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row>
    <row r="429" spans="1:30" ht="15.75" hidden="1"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row>
    <row r="430" spans="1:30" ht="15.75" hidden="1"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row>
    <row r="431" spans="1:30" ht="15.75" hidden="1"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row>
    <row r="432" spans="1:30" ht="15.75" hidden="1"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row>
    <row r="433" spans="1:30" ht="15.75" hidden="1"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row>
    <row r="434" spans="1:30" ht="15.75" hidden="1"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row>
    <row r="435" spans="1:30" ht="15.75" hidden="1"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row>
    <row r="436" spans="1:30" ht="15.75" hidden="1"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row>
    <row r="437" spans="1:30" ht="15.75" hidden="1"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row>
    <row r="438" spans="1:30" ht="15.75" hidden="1"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row>
    <row r="439" spans="1:30" ht="15.75" hidden="1"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row>
    <row r="440" spans="1:30" ht="15.75" hidden="1"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row>
    <row r="441" spans="1:30" ht="15.75" hidden="1"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row>
    <row r="442" spans="1:30" ht="15.75" hidden="1"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row>
    <row r="443" spans="1:30" ht="15.75" hidden="1"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row>
    <row r="444" spans="1:30" ht="15.75" hidden="1"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row>
    <row r="445" spans="1:30" ht="15.75" hidden="1"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row>
    <row r="446" spans="1:30" ht="15.75" hidden="1"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row>
    <row r="447" spans="1:30" ht="15.75" hidden="1"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row>
    <row r="448" spans="1:30" ht="15.75" hidden="1"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row>
    <row r="449" spans="1:30" ht="15.75" hidden="1"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row>
    <row r="450" spans="1:30" ht="15.75" hidden="1"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row>
    <row r="451" spans="1:30" ht="15.75" hidden="1"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row>
    <row r="452" spans="1:30" ht="15.75" hidden="1"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row>
    <row r="453" spans="1:30" ht="15.75" hidden="1"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row>
    <row r="454" spans="1:30" ht="15.75" hidden="1"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row>
    <row r="455" spans="1:30" ht="15.75" hidden="1"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row>
    <row r="456" spans="1:30" ht="15.75" hidden="1"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row>
    <row r="457" spans="1:30" ht="15.75" hidden="1"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row>
    <row r="458" spans="1:30" ht="15.75" hidden="1"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row>
    <row r="459" spans="1:30" ht="15.75" hidden="1"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row>
    <row r="460" spans="1:30" ht="15.75" hidden="1"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row>
    <row r="461" spans="1:30" ht="15.75" hidden="1"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row>
    <row r="462" spans="1:30" ht="15.75" hidden="1"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row>
    <row r="463" spans="1:30" ht="15.75" hidden="1"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row>
    <row r="464" spans="1:30" ht="15.75" hidden="1"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row>
    <row r="465" spans="1:30" ht="15.75" hidden="1"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row>
    <row r="466" spans="1:30" ht="15.75" hidden="1"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row>
    <row r="467" spans="1:30" ht="15.75" hidden="1"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row>
    <row r="468" spans="1:30" ht="15.75" hidden="1"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row>
    <row r="469" spans="1:30" ht="15.75" hidden="1"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row>
    <row r="470" spans="1:30" ht="15.75" hidden="1"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row>
    <row r="471" spans="1:30" ht="15.75" hidden="1"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row>
    <row r="472" spans="1:30" ht="15.75" hidden="1"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row>
    <row r="473" spans="1:30" ht="15.75" hidden="1"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row>
    <row r="474" spans="1:30" ht="15.75" hidden="1"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row>
    <row r="475" spans="1:30" ht="15.75" hidden="1"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row>
    <row r="476" spans="1:30" ht="15.75" hidden="1"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row>
    <row r="477" spans="1:30" ht="15.75" hidden="1"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row>
    <row r="478" spans="1:30" ht="15.75" hidden="1"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row>
    <row r="479" spans="1:30" ht="15.75" hidden="1"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row>
    <row r="480" spans="1:30" ht="15.75" hidden="1"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row>
    <row r="481" spans="1:30" ht="15.75" hidden="1"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row>
    <row r="482" spans="1:30" ht="15.75" hidden="1"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row>
    <row r="483" spans="1:30" ht="15.75" hidden="1"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row>
    <row r="484" spans="1:30" ht="15.75" hidden="1"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row>
    <row r="485" spans="1:30" ht="15.75" hidden="1"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row>
    <row r="486" spans="1:30" ht="15.75" hidden="1"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row>
    <row r="487" spans="1:30" ht="15.75" hidden="1"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row>
    <row r="488" spans="1:30" ht="15.75" hidden="1"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row>
    <row r="489" spans="1:30" ht="15.75" hidden="1"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row>
    <row r="490" spans="1:30" ht="15.75" hidden="1"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row>
    <row r="491" spans="1:30" ht="15.75" hidden="1"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row>
    <row r="492" spans="1:30" ht="15.75" hidden="1"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row>
    <row r="493" spans="1:30" ht="15.75" hidden="1"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row>
    <row r="494" spans="1:30" ht="15.75" hidden="1"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row>
    <row r="495" spans="1:30" ht="15.75" hidden="1"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row>
    <row r="496" spans="1:30" ht="15.75" hidden="1"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row>
    <row r="497" spans="1:30" ht="15.75" hidden="1"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row>
    <row r="498" spans="1:30" ht="15.75" hidden="1"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row>
    <row r="499" spans="1:30" ht="15.75" hidden="1"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row>
    <row r="500" spans="1:30" ht="15.75" hidden="1"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row>
    <row r="501" spans="1:30" ht="15.75" hidden="1"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row>
    <row r="502" spans="1:30" ht="15.75" hidden="1"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row>
    <row r="503" spans="1:30" ht="15.75" hidden="1"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row>
    <row r="504" spans="1:30" ht="15.75" hidden="1"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row>
    <row r="505" spans="1:30" ht="15.75" hidden="1"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row>
    <row r="506" spans="1:30" ht="15.75" hidden="1"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row>
    <row r="507" spans="1:30" ht="15.75" hidden="1"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row>
    <row r="508" spans="1:30" ht="15.75" hidden="1"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row>
    <row r="509" spans="1:30" ht="15.75" hidden="1"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row>
    <row r="510" spans="1:30" ht="15.75" hidden="1"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row>
    <row r="511" spans="1:30" ht="15.75" hidden="1"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row>
    <row r="512" spans="1:30" ht="15.75" hidden="1"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row>
    <row r="513" spans="1:30" ht="15.75" hidden="1"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row>
    <row r="514" spans="1:30" ht="15.75" hidden="1"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row>
    <row r="515" spans="1:30" ht="15.75" hidden="1"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row>
    <row r="516" spans="1:30" ht="15.75" hidden="1"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row>
    <row r="517" spans="1:30" ht="15.75" hidden="1"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row>
    <row r="518" spans="1:30" ht="15.75" hidden="1"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row>
    <row r="519" spans="1:30" ht="15.75" hidden="1"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row>
    <row r="520" spans="1:30" ht="15.75" hidden="1"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row>
    <row r="521" spans="1:30" ht="15.75" hidden="1"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row>
    <row r="522" spans="1:30" ht="15.75" hidden="1"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row>
    <row r="523" spans="1:30" ht="15.75" hidden="1"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row>
    <row r="524" spans="1:30" ht="15.75" hidden="1"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row>
    <row r="525" spans="1:30" ht="15.75" hidden="1"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row>
    <row r="526" spans="1:30" ht="15.75" hidden="1"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row>
    <row r="527" spans="1:30" ht="15.75" hidden="1"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row>
    <row r="528" spans="1:30" ht="15.75" hidden="1"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row>
    <row r="529" spans="1:30" ht="15.75" hidden="1"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row>
    <row r="530" spans="1:30" ht="15.75" hidden="1"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row>
    <row r="531" spans="1:30" ht="15.75" hidden="1"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row>
    <row r="532" spans="1:30" ht="15.75" hidden="1"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row>
    <row r="533" spans="1:30" ht="15.75" hidden="1"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row>
    <row r="534" spans="1:30" ht="15.75" hidden="1"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row>
    <row r="535" spans="1:30" ht="15.75" hidden="1"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row>
    <row r="536" spans="1:30" ht="15.75" hidden="1"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row>
    <row r="537" spans="1:30" ht="15.75" hidden="1"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row>
    <row r="538" spans="1:30" ht="15.75" hidden="1"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row>
    <row r="539" spans="1:30" ht="15.75" hidden="1"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row>
    <row r="540" spans="1:30" ht="15.75" hidden="1"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row>
    <row r="541" spans="1:30" ht="15.75" hidden="1"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row>
    <row r="542" spans="1:30" ht="15.75" hidden="1"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row>
    <row r="543" spans="1:30" ht="15.75" hidden="1"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row>
    <row r="544" spans="1:30" ht="15.75" hidden="1"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row>
    <row r="545" spans="1:30" ht="15.75" hidden="1"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row>
    <row r="546" spans="1:30" ht="15.75" hidden="1"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row>
    <row r="547" spans="1:30" ht="15.75" hidden="1"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row>
    <row r="548" spans="1:30" ht="15.75" hidden="1"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row>
    <row r="549" spans="1:30" ht="15.75" hidden="1"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row>
    <row r="550" spans="1:30" ht="15.75" hidden="1"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row>
    <row r="551" spans="1:30" ht="15.75" hidden="1"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row>
    <row r="552" spans="1:30" ht="15.75" hidden="1"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row>
    <row r="553" spans="1:30" ht="15.75" hidden="1"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row>
    <row r="554" spans="1:30" ht="15.75" hidden="1"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row>
    <row r="555" spans="1:30" ht="15.75" hidden="1"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row>
    <row r="556" spans="1:30" ht="15.75" hidden="1"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row>
    <row r="557" spans="1:30" ht="15.75" hidden="1"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row>
    <row r="558" spans="1:30" ht="15.75" hidden="1"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row>
    <row r="559" spans="1:30" ht="15.75" hidden="1"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row>
    <row r="560" spans="1:30" ht="15.75" hidden="1"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row>
    <row r="561" spans="1:30" ht="15.75" hidden="1"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row>
    <row r="562" spans="1:30" ht="15.75" hidden="1"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row>
    <row r="563" spans="1:30" ht="15.75" hidden="1"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row>
    <row r="564" spans="1:30" ht="15.75" hidden="1"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row>
    <row r="565" spans="1:30" ht="15.75" hidden="1"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row>
    <row r="566" spans="1:30" ht="15.75" hidden="1"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row>
    <row r="567" spans="1:30" ht="15.75" hidden="1"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row>
    <row r="568" spans="1:30" ht="15.75" hidden="1"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row>
    <row r="569" spans="1:30" ht="15.75" hidden="1"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row>
    <row r="570" spans="1:30" ht="15.75" hidden="1"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row>
    <row r="571" spans="1:30" ht="15.75" hidden="1"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row>
    <row r="572" spans="1:30" ht="15.75" hidden="1"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row>
    <row r="573" spans="1:30" ht="15.75" hidden="1"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row>
    <row r="574" spans="1:30" ht="15.75" hidden="1"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row>
    <row r="575" spans="1:30" ht="15.75" hidden="1"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row>
    <row r="576" spans="1:30" ht="15.75" hidden="1"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row>
    <row r="577" spans="1:30" ht="15.75" hidden="1"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row>
    <row r="578" spans="1:30" ht="15.75" hidden="1"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row>
    <row r="579" spans="1:30" ht="15.75" hidden="1"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row>
    <row r="580" spans="1:30" ht="15.75" hidden="1"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row>
    <row r="581" spans="1:30" ht="15.75" hidden="1"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row>
    <row r="582" spans="1:30" ht="15.75" hidden="1"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row>
    <row r="583" spans="1:30" ht="15.75" hidden="1"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row>
    <row r="584" spans="1:30" ht="15.75" hidden="1"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row>
    <row r="585" spans="1:30" ht="15.75" hidden="1"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row>
    <row r="586" spans="1:30" ht="15.75" hidden="1"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row>
    <row r="587" spans="1:30" ht="15.75" hidden="1"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row>
    <row r="588" spans="1:30" ht="15.75" hidden="1"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row>
    <row r="589" spans="1:30" ht="15.75" hidden="1"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row>
    <row r="590" spans="1:30" ht="15.75" hidden="1"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row>
    <row r="591" spans="1:30" ht="15.75" hidden="1"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row>
    <row r="592" spans="1:30" ht="15.75" hidden="1"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row>
    <row r="593" spans="1:30" ht="15.75" hidden="1"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row>
    <row r="594" spans="1:30" ht="15.75" hidden="1"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row>
    <row r="595" spans="1:30" ht="15.75" hidden="1"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row>
    <row r="596" spans="1:30" ht="15.75" hidden="1"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row>
    <row r="597" spans="1:30" ht="15.75" hidden="1"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row>
    <row r="598" spans="1:30" ht="15.75" hidden="1"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row>
    <row r="599" spans="1:30" ht="15.75" hidden="1"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row>
    <row r="600" spans="1:30" ht="15.75" hidden="1"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row>
    <row r="601" spans="1:30" ht="15.75" hidden="1"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row>
    <row r="602" spans="1:30" ht="15.75" hidden="1"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row>
    <row r="603" spans="1:30" ht="15.75" hidden="1"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row>
    <row r="604" spans="1:30" ht="15.75" hidden="1"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row>
    <row r="605" spans="1:30" ht="15.75" hidden="1"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row>
    <row r="606" spans="1:30" ht="15.75" hidden="1"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row>
    <row r="607" spans="1:30" ht="15.75" hidden="1"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row>
    <row r="608" spans="1:30" ht="15.75" hidden="1"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row>
    <row r="609" spans="1:30" ht="15.75" hidden="1"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row>
    <row r="610" spans="1:30" ht="15.75" hidden="1"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row>
    <row r="611" spans="1:30" ht="15.75" hidden="1"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row>
    <row r="612" spans="1:30" ht="15.75" hidden="1"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row>
    <row r="613" spans="1:30" ht="15.75" hidden="1"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row>
    <row r="614" spans="1:30" ht="15.75" hidden="1"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row>
    <row r="615" spans="1:30" ht="15.75" hidden="1"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row>
    <row r="616" spans="1:30" ht="15.75" hidden="1"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row>
    <row r="617" spans="1:30" ht="15.75" hidden="1"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row>
    <row r="618" spans="1:30" ht="15.75" hidden="1"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row>
    <row r="619" spans="1:30" ht="15.75" hidden="1"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row>
    <row r="620" spans="1:30" ht="15.75" hidden="1"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row>
    <row r="621" spans="1:30" ht="15.75" hidden="1"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row>
    <row r="622" spans="1:30" ht="15.75" hidden="1"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row>
    <row r="623" spans="1:30" ht="15.75" hidden="1"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row>
    <row r="624" spans="1:30" ht="15.75" hidden="1"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row>
    <row r="625" spans="1:30" ht="15.75" hidden="1"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row>
    <row r="626" spans="1:30" ht="15.75" hidden="1"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row>
    <row r="627" spans="1:30" ht="15.75" hidden="1"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row>
    <row r="628" spans="1:30" ht="15.75" hidden="1"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row>
    <row r="629" spans="1:30" ht="15.75" hidden="1"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row>
    <row r="630" spans="1:30" ht="15.75" hidden="1"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row>
    <row r="631" spans="1:30" ht="15.75" hidden="1"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row>
    <row r="632" spans="1:30" ht="15.75" hidden="1"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row>
    <row r="633" spans="1:30" ht="15.75" hidden="1"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row>
    <row r="634" spans="1:30" ht="15.75" hidden="1"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row>
    <row r="635" spans="1:30" ht="15.75" hidden="1"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row>
    <row r="636" spans="1:30" ht="15.75" hidden="1"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row>
    <row r="637" spans="1:30" ht="15.75" hidden="1"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row>
    <row r="638" spans="1:30" ht="15.75" hidden="1"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row>
    <row r="639" spans="1:30" ht="15.75" hidden="1"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row>
    <row r="640" spans="1:30" ht="15.75" hidden="1"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row>
    <row r="641" spans="1:30" ht="15.75" hidden="1"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row>
    <row r="642" spans="1:30" ht="15.75" hidden="1"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row>
    <row r="643" spans="1:30" ht="15.75" hidden="1"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row>
    <row r="644" spans="1:30" ht="15.75" hidden="1"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row>
    <row r="645" spans="1:30" ht="15.75" hidden="1"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row>
    <row r="646" spans="1:30" ht="15.75" hidden="1"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row>
    <row r="647" spans="1:30" ht="15.75" hidden="1"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row>
    <row r="648" spans="1:30" ht="15.75" hidden="1"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row>
    <row r="649" spans="1:30" ht="15.75" hidden="1"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row>
    <row r="650" spans="1:30" ht="15.75" hidden="1"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row>
    <row r="651" spans="1:30" ht="15.75" hidden="1"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row>
    <row r="652" spans="1:30" ht="15.75" hidden="1"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row>
    <row r="653" spans="1:30" ht="15.75" hidden="1"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row>
    <row r="654" spans="1:30" ht="15.75" hidden="1"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row>
    <row r="655" spans="1:30" ht="15.75" hidden="1"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row>
    <row r="656" spans="1:30" ht="15.75" hidden="1"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row>
    <row r="657" spans="1:30" ht="15.75" hidden="1"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row>
    <row r="658" spans="1:30" ht="15.75" hidden="1"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row>
    <row r="659" spans="1:30" ht="15.75" hidden="1"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row>
    <row r="660" spans="1:30" ht="15.75" hidden="1"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row>
    <row r="661" spans="1:30" ht="15.75" hidden="1"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row>
    <row r="662" spans="1:30" ht="15.75" hidden="1"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row>
    <row r="663" spans="1:30" ht="15.75" hidden="1"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row>
    <row r="664" spans="1:30" ht="15.75" hidden="1"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row>
    <row r="665" spans="1:30" ht="15.75" hidden="1"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row>
    <row r="666" spans="1:30" ht="15.75" hidden="1"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row>
    <row r="667" spans="1:30" ht="15.75" hidden="1"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row>
    <row r="668" spans="1:30" ht="15.75" hidden="1"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row>
    <row r="669" spans="1:30" ht="15.75" hidden="1"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row>
    <row r="670" spans="1:30" ht="15.75" hidden="1"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row>
    <row r="671" spans="1:30" ht="15.75" hidden="1"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row>
    <row r="672" spans="1:30" ht="15.75" hidden="1"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row>
    <row r="673" spans="1:30" ht="15.75" hidden="1"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row>
    <row r="674" spans="1:30" ht="15.75" hidden="1"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row>
    <row r="675" spans="1:30" ht="15.75" hidden="1"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row>
    <row r="676" spans="1:30" ht="15.75" hidden="1"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row>
    <row r="677" spans="1:30" ht="15.75" hidden="1"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row>
    <row r="678" spans="1:30" ht="15.75" hidden="1"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row>
    <row r="679" spans="1:30" ht="15.75" hidden="1"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row>
    <row r="680" spans="1:30" ht="15.75" hidden="1"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row>
    <row r="681" spans="1:30" ht="15.75" hidden="1"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row>
    <row r="682" spans="1:30" ht="15.75" hidden="1"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row>
    <row r="683" spans="1:30" ht="15.75" hidden="1"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row>
    <row r="684" spans="1:30" ht="15.75" hidden="1"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row>
    <row r="685" spans="1:30" ht="15.75" hidden="1"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row>
    <row r="686" spans="1:30" ht="15.75" hidden="1"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row>
    <row r="687" spans="1:30" ht="15.75" hidden="1"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row>
    <row r="688" spans="1:30" ht="15.75" hidden="1"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row>
    <row r="689" spans="1:30" ht="15.75" hidden="1"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row>
    <row r="690" spans="1:30" ht="15.75" hidden="1"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row>
    <row r="691" spans="1:30" ht="15.75" hidden="1"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row>
    <row r="692" spans="1:30" ht="15.75" hidden="1"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row>
    <row r="693" spans="1:30" ht="15.75" hidden="1"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row>
    <row r="694" spans="1:30" ht="15.75" hidden="1"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row>
    <row r="695" spans="1:30" ht="15.75" hidden="1"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row>
    <row r="696" spans="1:30" ht="15.75" hidden="1"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row>
    <row r="697" spans="1:30" ht="15.75" hidden="1"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row>
    <row r="698" spans="1:30" ht="15.75" hidden="1"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row>
    <row r="699" spans="1:30" ht="15.75" hidden="1"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row>
    <row r="700" spans="1:30" ht="15.75" hidden="1"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row>
    <row r="701" spans="1:30" ht="15.75" hidden="1"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row>
    <row r="702" spans="1:30" ht="15.75" hidden="1"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row>
    <row r="703" spans="1:30" ht="15.75" hidden="1"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row>
    <row r="704" spans="1:30" ht="15.75" hidden="1"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row>
    <row r="705" spans="1:30" ht="15.75" hidden="1"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row>
    <row r="706" spans="1:30" ht="15.75" hidden="1"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row>
    <row r="707" spans="1:30" ht="15.75" hidden="1"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row>
    <row r="708" spans="1:30" ht="15.75" hidden="1"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row>
    <row r="709" spans="1:30" ht="15.75" hidden="1"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row>
    <row r="710" spans="1:30" ht="15.75" hidden="1"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row>
    <row r="711" spans="1:30" ht="15.75" hidden="1"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row>
    <row r="712" spans="1:30" ht="15.75" hidden="1"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row>
    <row r="713" spans="1:30" ht="15.75" hidden="1"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row>
    <row r="714" spans="1:30" ht="15.75" hidden="1"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row>
    <row r="715" spans="1:30" ht="15.75" hidden="1"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row>
    <row r="716" spans="1:30" ht="15.75" hidden="1"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row>
    <row r="717" spans="1:30" ht="15.75" hidden="1"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row>
    <row r="718" spans="1:30" ht="15.75" hidden="1"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row>
    <row r="719" spans="1:30" ht="15.75" hidden="1"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row>
    <row r="720" spans="1:30" ht="15.75" hidden="1"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row>
    <row r="721" spans="1:30" ht="15.75" hidden="1"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row>
    <row r="722" spans="1:30" ht="15.75" hidden="1"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row>
    <row r="723" spans="1:30" ht="15.75" hidden="1"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row>
    <row r="724" spans="1:30" ht="15.75" hidden="1"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row>
    <row r="725" spans="1:30" ht="15.75" hidden="1"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row>
    <row r="726" spans="1:30" ht="15.75" hidden="1"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row>
    <row r="727" spans="1:30" ht="15.75" hidden="1"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row>
    <row r="728" spans="1:30" ht="15.75" hidden="1"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row>
    <row r="729" spans="1:30" ht="15.75" hidden="1"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row>
    <row r="730" spans="1:30" ht="15.75" hidden="1"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row>
    <row r="731" spans="1:30" ht="15.75" hidden="1"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row>
    <row r="732" spans="1:30" ht="15.75" hidden="1"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row>
    <row r="733" spans="1:30" ht="15.75" hidden="1"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row>
    <row r="734" spans="1:30" ht="15.75" hidden="1"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row>
    <row r="735" spans="1:30" ht="15.75" hidden="1"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row>
    <row r="736" spans="1:30" ht="15.75" hidden="1"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row>
    <row r="737" spans="1:30" ht="15.75" hidden="1"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row>
    <row r="738" spans="1:30" ht="15.75" hidden="1"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row>
    <row r="739" spans="1:30" ht="15.75" hidden="1"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row>
    <row r="740" spans="1:30" ht="15.75" hidden="1"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row>
    <row r="741" spans="1:30" ht="15.75" hidden="1"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row>
    <row r="742" spans="1:30" ht="15.75" hidden="1"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row>
    <row r="743" spans="1:30" ht="15.75" hidden="1"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row>
    <row r="744" spans="1:30" ht="15.75" hidden="1"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row>
    <row r="745" spans="1:30" ht="15.75" hidden="1"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row>
    <row r="746" spans="1:30" ht="15.75" hidden="1"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row>
    <row r="747" spans="1:30" ht="15.75" hidden="1"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row>
    <row r="748" spans="1:30" ht="15.75" hidden="1"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row>
    <row r="749" spans="1:30" ht="15.75" hidden="1"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row>
    <row r="750" spans="1:30" ht="15.75" hidden="1"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row>
    <row r="751" spans="1:30" ht="15.75" hidden="1"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row>
    <row r="752" spans="1:30" ht="15.75" hidden="1"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row>
    <row r="753" spans="1:30" ht="15.75" hidden="1"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row>
    <row r="754" spans="1:30" ht="15.75" hidden="1"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row>
    <row r="755" spans="1:30" ht="15.75" hidden="1"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row>
    <row r="756" spans="1:30" ht="15.75" hidden="1"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row>
    <row r="757" spans="1:30" ht="15.75" hidden="1"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row>
    <row r="758" spans="1:30" ht="15.75" hidden="1"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row>
    <row r="759" spans="1:30" ht="15.75" hidden="1"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row>
    <row r="760" spans="1:30" ht="15.75" hidden="1"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row>
    <row r="761" spans="1:30" ht="15.75" hidden="1"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row>
    <row r="762" spans="1:30" ht="15.75" hidden="1"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row>
    <row r="763" spans="1:30" ht="15.75" hidden="1"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row>
    <row r="764" spans="1:30" ht="15.75" hidden="1"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row>
    <row r="765" spans="1:30" ht="15.75" hidden="1"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row>
    <row r="766" spans="1:30" ht="15.75" hidden="1"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row>
    <row r="767" spans="1:30" ht="15.75" hidden="1"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row>
    <row r="768" spans="1:30" ht="15.75" hidden="1"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row>
    <row r="769" spans="1:30" ht="15.75" hidden="1"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row>
    <row r="770" spans="1:30" ht="15.75" hidden="1"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row>
    <row r="771" spans="1:30" ht="15.75" hidden="1"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row>
    <row r="772" spans="1:30" ht="15.75" hidden="1"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row>
    <row r="773" spans="1:30" ht="15.75" hidden="1"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row>
    <row r="774" spans="1:30" ht="15.75" hidden="1"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row>
    <row r="775" spans="1:30" ht="15.75" hidden="1"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row>
    <row r="776" spans="1:30" ht="15.75" hidden="1"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row>
    <row r="777" spans="1:30" ht="15.75" hidden="1"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row>
    <row r="778" spans="1:30" ht="15.75" hidden="1"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row>
    <row r="779" spans="1:30" ht="15.75" hidden="1"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row>
    <row r="780" spans="1:30" ht="15.75" hidden="1"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row>
    <row r="781" spans="1:30" ht="15.75" hidden="1"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row>
    <row r="782" spans="1:30" ht="15.75" hidden="1"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row>
    <row r="783" spans="1:30" ht="15.75" hidden="1"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row>
    <row r="784" spans="1:30" ht="15.75" hidden="1"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row>
    <row r="785" spans="1:30" ht="15.75" hidden="1"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row>
    <row r="786" spans="1:30" ht="15.75" hidden="1"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row>
    <row r="787" spans="1:30" ht="15.75" hidden="1"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row>
    <row r="788" spans="1:30" ht="15.75" hidden="1"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row>
    <row r="789" spans="1:30" ht="15.75" hidden="1"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row>
    <row r="790" spans="1:30" ht="15.75" hidden="1"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row>
    <row r="791" spans="1:30" ht="15.75" hidden="1"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row>
    <row r="792" spans="1:30" ht="15.75" hidden="1"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row>
    <row r="793" spans="1:30" ht="15.75" hidden="1"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row>
    <row r="794" spans="1:30" ht="15.75" hidden="1"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row>
    <row r="795" spans="1:30" ht="15.75" hidden="1"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row>
    <row r="796" spans="1:30" ht="15.75" hidden="1"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row>
    <row r="797" spans="1:30" ht="15.75" hidden="1"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row>
    <row r="798" spans="1:30" ht="15.75" hidden="1"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row>
    <row r="799" spans="1:30" ht="15.75" hidden="1"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row>
    <row r="800" spans="1:30" ht="15.75" hidden="1"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row>
    <row r="801" spans="1:30" ht="15.75" hidden="1"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row>
    <row r="802" spans="1:30" ht="15.75" hidden="1"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row>
    <row r="803" spans="1:30" ht="15.75" hidden="1"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row>
    <row r="804" spans="1:30" ht="15.75" hidden="1"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row>
    <row r="805" spans="1:30" ht="15.75" hidden="1"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row>
    <row r="806" spans="1:30" ht="15.75" hidden="1"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row>
    <row r="807" spans="1:30" ht="15.75" hidden="1"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row>
    <row r="808" spans="1:30" ht="15.75" hidden="1"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row>
    <row r="809" spans="1:30" ht="15.75" hidden="1"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row>
    <row r="810" spans="1:30" ht="15.75" hidden="1"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row>
    <row r="811" spans="1:30" ht="15.75" hidden="1"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row>
    <row r="812" spans="1:30" ht="15.75" hidden="1"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row>
    <row r="813" spans="1:30" ht="15.75" hidden="1"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row>
    <row r="814" spans="1:30" ht="15.75" hidden="1"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row>
    <row r="815" spans="1:30" ht="15.75" hidden="1"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row>
    <row r="816" spans="1:30" ht="15.75" hidden="1"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row>
    <row r="817" spans="1:30" ht="15.75" hidden="1"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row>
    <row r="818" spans="1:30" ht="15.75" hidden="1"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row>
    <row r="819" spans="1:30" ht="15.75" hidden="1"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row>
    <row r="820" spans="1:30" ht="15.75" hidden="1"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row>
    <row r="821" spans="1:30" ht="15.75" hidden="1"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row>
    <row r="822" spans="1:30" ht="15.75" hidden="1"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row>
    <row r="823" spans="1:30" ht="15.75" hidden="1"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row>
    <row r="824" spans="1:30" ht="15.75" hidden="1"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row>
    <row r="825" spans="1:30" ht="15.75" hidden="1"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row>
    <row r="826" spans="1:30" ht="15.75" hidden="1"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row>
    <row r="827" spans="1:30" ht="15.75" hidden="1"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row>
    <row r="828" spans="1:30" ht="15.75" hidden="1"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row>
    <row r="829" spans="1:30" ht="15.75" hidden="1"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row>
    <row r="830" spans="1:30" ht="15.75" hidden="1"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row>
    <row r="831" spans="1:30" ht="15.75" hidden="1"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row>
    <row r="832" spans="1:30" ht="15.75" hidden="1"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row>
    <row r="833" spans="1:30" ht="15.75" hidden="1"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row>
    <row r="834" spans="1:30" ht="15.75" hidden="1"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row>
    <row r="835" spans="1:30" ht="15.75" hidden="1"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row>
    <row r="836" spans="1:30" ht="15.75" hidden="1"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row>
    <row r="837" spans="1:30" ht="15.75" hidden="1"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row>
    <row r="838" spans="1:30" ht="15.75" hidden="1"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row>
    <row r="839" spans="1:30" ht="15.75" hidden="1"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row>
    <row r="840" spans="1:30" ht="15.75" hidden="1"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row>
    <row r="841" spans="1:30" ht="15.75" hidden="1"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row>
    <row r="842" spans="1:30" ht="15.75" hidden="1"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row>
    <row r="843" spans="1:30" ht="15.75" hidden="1"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row>
    <row r="844" spans="1:30" ht="15.75" hidden="1"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row>
    <row r="845" spans="1:30" ht="15.75" hidden="1"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row>
    <row r="846" spans="1:30" ht="15.75" hidden="1"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row>
    <row r="847" spans="1:30" ht="15.75" hidden="1"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row>
    <row r="848" spans="1:30" ht="15.75" hidden="1"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row>
    <row r="849" spans="1:30" ht="15.75" hidden="1"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row>
    <row r="850" spans="1:30" ht="15.75" hidden="1"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row>
    <row r="851" spans="1:30" ht="15.75" hidden="1"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row>
    <row r="852" spans="1:30" ht="15.75" hidden="1"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row>
    <row r="853" spans="1:30" ht="15.75" hidden="1"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row>
    <row r="854" spans="1:30" ht="15.75" hidden="1"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row>
    <row r="855" spans="1:30" ht="15.75" hidden="1"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row>
    <row r="856" spans="1:30" ht="15.75" hidden="1"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row>
    <row r="857" spans="1:30" ht="15.75" hidden="1"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row>
    <row r="858" spans="1:30" ht="15.75" hidden="1"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row>
    <row r="859" spans="1:30" ht="15.75" hidden="1"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row>
    <row r="860" spans="1:30" ht="15.75" hidden="1"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row>
    <row r="861" spans="1:30" ht="15.75" hidden="1"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row>
    <row r="862" spans="1:30" ht="15.75" hidden="1"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row>
    <row r="863" spans="1:30" ht="15.75" hidden="1"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row>
    <row r="864" spans="1:30" ht="15.75" hidden="1"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row>
    <row r="865" spans="1:30" ht="15.75" hidden="1"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row>
    <row r="866" spans="1:30" ht="15.75" hidden="1"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row>
    <row r="867" spans="1:30" ht="15.75" hidden="1"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row>
    <row r="868" spans="1:30" ht="15.75" hidden="1"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row>
    <row r="869" spans="1:30" ht="15.75" hidden="1"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row>
    <row r="870" spans="1:30" ht="15.75" hidden="1"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row>
    <row r="871" spans="1:30" ht="15.75" hidden="1"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row>
    <row r="872" spans="1:30" ht="15.75" hidden="1"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row>
    <row r="873" spans="1:30" ht="15.75" hidden="1"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row>
    <row r="874" spans="1:30" ht="15.75" hidden="1"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row>
    <row r="875" spans="1:30" ht="15.75" hidden="1"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row>
    <row r="876" spans="1:30" ht="15.75" hidden="1"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row>
    <row r="877" spans="1:30" ht="15.75" hidden="1"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row>
    <row r="878" spans="1:30" ht="15.75" hidden="1"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row>
    <row r="879" spans="1:30" ht="15.75" hidden="1"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row>
    <row r="880" spans="1:30" ht="15.75" hidden="1"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row>
    <row r="881" spans="1:30" ht="15.75" hidden="1"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row>
    <row r="882" spans="1:30" ht="15.75" hidden="1"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row>
    <row r="883" spans="1:30" ht="15.75" hidden="1"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row>
    <row r="884" spans="1:30" ht="15.75" hidden="1"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row>
    <row r="885" spans="1:30" ht="15.75" hidden="1"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row>
    <row r="886" spans="1:30" ht="15.75" hidden="1"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row>
    <row r="887" spans="1:30" ht="15.75" hidden="1"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row>
    <row r="888" spans="1:30" ht="15.75" hidden="1"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row>
    <row r="889" spans="1:30" ht="15.75" hidden="1"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row>
    <row r="890" spans="1:30" ht="15.75" hidden="1"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row>
    <row r="891" spans="1:30" ht="15.75" hidden="1"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row>
    <row r="892" spans="1:30" ht="15.75" hidden="1"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row>
    <row r="893" spans="1:30" ht="15.75" hidden="1"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row>
    <row r="894" spans="1:30" ht="15.75" hidden="1"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row>
    <row r="895" spans="1:30" ht="15.75" hidden="1"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row>
    <row r="896" spans="1:30" ht="15.75" hidden="1"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row>
    <row r="897" spans="1:30" ht="15.75" hidden="1"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row>
    <row r="898" spans="1:30" ht="15.75" hidden="1"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row>
    <row r="899" spans="1:30" ht="15.75" hidden="1"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row>
    <row r="900" spans="1:30" ht="15.75" hidden="1"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row>
    <row r="901" spans="1:30" ht="15.75" hidden="1"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row>
    <row r="902" spans="1:30" ht="15.75" hidden="1"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row>
    <row r="903" spans="1:30" ht="15.75" hidden="1"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row>
    <row r="904" spans="1:30" ht="15.75" hidden="1"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row>
    <row r="905" spans="1:30" ht="15.75" hidden="1"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row>
    <row r="906" spans="1:30" ht="15.75" hidden="1"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row>
    <row r="907" spans="1:30" ht="15.75" hidden="1"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row>
    <row r="908" spans="1:30" ht="15.75" hidden="1"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row>
    <row r="909" spans="1:30" ht="15.75" hidden="1"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row>
    <row r="910" spans="1:30" ht="15.75" hidden="1"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row>
    <row r="911" spans="1:30" ht="15.75" hidden="1"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row>
    <row r="912" spans="1:30" ht="15.75" hidden="1"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row>
    <row r="913" spans="1:30" ht="15.75" hidden="1"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row>
    <row r="914" spans="1:30" ht="15.75" hidden="1"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row>
    <row r="915" spans="1:30" ht="15.75" hidden="1"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row>
    <row r="916" spans="1:30" ht="15.75" hidden="1"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row>
    <row r="917" spans="1:30" ht="15.75" hidden="1"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row>
    <row r="918" spans="1:30" ht="15.75" hidden="1"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row>
    <row r="919" spans="1:30" ht="15.75" hidden="1"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row>
    <row r="920" spans="1:30" ht="15.75" hidden="1"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row>
    <row r="921" spans="1:30" ht="15.75" hidden="1"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row>
    <row r="922" spans="1:30" ht="15.75" hidden="1"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row>
    <row r="923" spans="1:30" ht="15.75" hidden="1"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row>
    <row r="924" spans="1:30" ht="15.75" hidden="1"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row>
    <row r="925" spans="1:30" ht="15.75" hidden="1"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row>
    <row r="926" spans="1:30" ht="15.75" hidden="1"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row>
    <row r="927" spans="1:30" ht="15.75" hidden="1"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row>
    <row r="928" spans="1:30" ht="15.75" hidden="1"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row>
    <row r="929" spans="1:30" ht="15.75" hidden="1"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row>
    <row r="930" spans="1:30" ht="15.75" hidden="1"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row>
    <row r="931" spans="1:30" ht="15.75" hidden="1"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row>
    <row r="932" spans="1:30" ht="15.75" hidden="1"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row>
    <row r="933" spans="1:30" ht="15.75" hidden="1"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row>
    <row r="934" spans="1:30" ht="15.75" hidden="1"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row>
    <row r="935" spans="1:30" ht="15.75" hidden="1"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row>
    <row r="936" spans="1:30" ht="15.75" hidden="1"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row>
    <row r="937" spans="1:30" ht="15.75" hidden="1"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row>
    <row r="938" spans="1:30" ht="15.75" hidden="1"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row>
    <row r="939" spans="1:30" ht="15.75" hidden="1"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row>
    <row r="940" spans="1:30" ht="15.75" hidden="1"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row>
    <row r="941" spans="1:30" ht="15.75" hidden="1"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row>
    <row r="942" spans="1:30" ht="15.75" hidden="1"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row>
    <row r="943" spans="1:30" ht="15.75" hidden="1"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row>
    <row r="944" spans="1:30" ht="15.75" hidden="1"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row>
    <row r="945" spans="1:30" ht="15.75" hidden="1"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row>
    <row r="946" spans="1:30" ht="15.75" hidden="1"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row>
    <row r="947" spans="1:30" ht="15.75" hidden="1"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row>
    <row r="948" spans="1:30" ht="15.75" hidden="1"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row>
    <row r="949" spans="1:30" ht="15.75" hidden="1"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row>
    <row r="950" spans="1:30" ht="15.75" hidden="1"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row>
    <row r="951" spans="1:30" ht="15.75" hidden="1"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row>
    <row r="952" spans="1:30" ht="15.75" hidden="1"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row>
    <row r="953" spans="1:30" ht="15.75" hidden="1"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row>
    <row r="954" spans="1:30" ht="15.75" hidden="1"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row>
    <row r="955" spans="1:30" ht="15.75" hidden="1"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row>
    <row r="956" spans="1:30" ht="15.75" hidden="1"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row>
    <row r="957" spans="1:30" ht="15.75" hidden="1"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row>
    <row r="958" spans="1:30" ht="15.75" hidden="1"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row>
    <row r="959" spans="1:30" ht="15.75" hidden="1"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row>
    <row r="960" spans="1:30" ht="15.75" hidden="1"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row>
    <row r="961" spans="1:30" ht="15.75" hidden="1"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row>
    <row r="962" spans="1:30" ht="15.75" hidden="1"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row>
    <row r="963" spans="1:30" ht="15.75" hidden="1"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row>
    <row r="964" spans="1:30" ht="15.75" hidden="1"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row>
    <row r="965" spans="1:30" ht="15.75" hidden="1"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row>
    <row r="966" spans="1:30" ht="15.75" hidden="1"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row>
    <row r="967" spans="1:30" ht="15.75" hidden="1"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row>
    <row r="968" spans="1:30" ht="15.75" hidden="1"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row>
    <row r="969" spans="1:30" ht="15.75" hidden="1"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row>
    <row r="970" spans="1:30" ht="15.75" hidden="1"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row>
    <row r="971" spans="1:30" ht="15.75" hidden="1"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row>
    <row r="972" spans="1:30" ht="15.75" hidden="1"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row>
    <row r="973" spans="1:30" ht="15.75" hidden="1"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row>
    <row r="974" spans="1:30" ht="15.75" hidden="1"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row>
    <row r="975" spans="1:30" ht="15.75" hidden="1"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row>
    <row r="976" spans="1:30" ht="15.75" hidden="1"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row>
    <row r="977" spans="1:30" ht="15.75" hidden="1"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row>
    <row r="978" spans="1:30" ht="15.75" hidden="1"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row>
    <row r="979" spans="1:30" ht="15.75" hidden="1"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row>
    <row r="980" spans="1:30" ht="15.75" hidden="1"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row>
    <row r="981" spans="1:30" ht="15.75" hidden="1"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row>
    <row r="982" spans="1:30" ht="15.75" customHeight="1" x14ac:dyDescent="0.2">
      <c r="A982" s="63" t="s">
        <v>12</v>
      </c>
      <c r="B982" s="55"/>
      <c r="C982" s="55"/>
      <c r="D982" s="55"/>
      <c r="E982" s="55"/>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row>
  </sheetData>
  <mergeCells count="35">
    <mergeCell ref="Y74:Z74"/>
    <mergeCell ref="AA74:AB74"/>
    <mergeCell ref="AC74:AD74"/>
    <mergeCell ref="A74:E74"/>
    <mergeCell ref="G74:H74"/>
    <mergeCell ref="I74:J74"/>
    <mergeCell ref="K74:L74"/>
    <mergeCell ref="M74:N74"/>
    <mergeCell ref="O74:P74"/>
    <mergeCell ref="Q74:R74"/>
    <mergeCell ref="A73:E73"/>
    <mergeCell ref="A982:E982"/>
    <mergeCell ref="S74:T74"/>
    <mergeCell ref="U74:V74"/>
    <mergeCell ref="W74:X74"/>
    <mergeCell ref="A42:E42"/>
    <mergeCell ref="A56:E56"/>
    <mergeCell ref="A57:E57"/>
    <mergeCell ref="A58:E58"/>
    <mergeCell ref="A59:E59"/>
    <mergeCell ref="A24:E24"/>
    <mergeCell ref="A25:E25"/>
    <mergeCell ref="A39:E39"/>
    <mergeCell ref="A40:E40"/>
    <mergeCell ref="A41:E41"/>
    <mergeCell ref="A6:E6"/>
    <mergeCell ref="A7:E7"/>
    <mergeCell ref="A8:E8"/>
    <mergeCell ref="A22:E22"/>
    <mergeCell ref="A23:E23"/>
    <mergeCell ref="A1:E1"/>
    <mergeCell ref="A2:E2"/>
    <mergeCell ref="A3:E3"/>
    <mergeCell ref="A4:E4"/>
    <mergeCell ref="A5:E5"/>
  </mergeCells>
  <dataValidations count="1">
    <dataValidation type="custom" allowBlank="1" showDropDown="1" sqref="C10:E20 C27:E37 C44:E54 C61:E71" xr:uid="{00000000-0002-0000-0100-000000000000}">
      <formula1>AND(ISNUMBER(C10),(NOT(OR(NOT(ISERROR(DATEVALUE(C10))), AND(ISNUMBER(C10), LEFT(CELL("format", C10))="D")))))</formula1>
    </dataValidation>
  </dataValidations>
  <hyperlinks>
    <hyperlink ref="A3" location="'Production and Service'!A7:E7" display="Materials and Supplies" xr:uid="{00000000-0004-0000-0100-000000000000}"/>
    <hyperlink ref="A4" location="'Production and Service'!A24:E24" display="Inventory" xr:uid="{00000000-0004-0000-0100-000001000000}"/>
    <hyperlink ref="A5" location="'Production and Service'!A41:E41" display="Equipment" xr:uid="{00000000-0004-0000-0100-000002000000}"/>
    <hyperlink ref="A6" location="'Production and Service'!A58:E58" display="General Supplies" xr:uid="{00000000-0004-0000-0100-000003000000}"/>
  </hyperlinks>
  <pageMargins left="0.7" right="0.7" top="0.75" bottom="0.75" header="0" footer="0"/>
  <pageSetup orientation="portrait"/>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68"/>
  <sheetViews>
    <sheetView workbookViewId="0">
      <selection sqref="A1:E1"/>
    </sheetView>
  </sheetViews>
  <sheetFormatPr baseColWidth="10" defaultColWidth="0" defaultRowHeight="15" customHeight="1" zeroHeight="1" x14ac:dyDescent="0.2"/>
  <cols>
    <col min="1" max="1" width="40.33203125" customWidth="1"/>
    <col min="2" max="2" width="37.83203125" customWidth="1"/>
    <col min="3" max="3" width="33.1640625" customWidth="1"/>
    <col min="4" max="4" width="24.83203125" customWidth="1"/>
    <col min="5" max="5" width="21.33203125" customWidth="1"/>
    <col min="6" max="6" width="9.1640625" hidden="1" customWidth="1"/>
    <col min="7" max="30" width="8.6640625" hidden="1" customWidth="1"/>
    <col min="31" max="16384" width="14.5" hidden="1"/>
  </cols>
  <sheetData>
    <row r="1" spans="1:30" ht="35.25" customHeight="1" x14ac:dyDescent="0.3">
      <c r="A1" s="56" t="s">
        <v>44</v>
      </c>
      <c r="B1" s="55"/>
      <c r="C1" s="55"/>
      <c r="D1" s="55"/>
      <c r="E1" s="55"/>
      <c r="F1" s="8"/>
      <c r="G1" s="8"/>
      <c r="H1" s="8"/>
      <c r="I1" s="8"/>
      <c r="J1" s="8"/>
      <c r="K1" s="8"/>
      <c r="L1" s="8"/>
      <c r="M1" s="8"/>
      <c r="N1" s="8"/>
      <c r="O1" s="8"/>
      <c r="P1" s="8"/>
      <c r="Q1" s="8"/>
      <c r="R1" s="8"/>
      <c r="S1" s="8"/>
      <c r="T1" s="8"/>
      <c r="U1" s="8"/>
      <c r="V1" s="8"/>
      <c r="W1" s="8"/>
      <c r="X1" s="8"/>
      <c r="Y1" s="8"/>
      <c r="Z1" s="8"/>
      <c r="AA1" s="8"/>
      <c r="AB1" s="8"/>
      <c r="AC1" s="8"/>
      <c r="AD1" s="8"/>
    </row>
    <row r="2" spans="1:30" ht="16" x14ac:dyDescent="0.2">
      <c r="A2" s="57" t="s">
        <v>139</v>
      </c>
      <c r="B2" s="55"/>
      <c r="C2" s="55"/>
      <c r="D2" s="55"/>
      <c r="E2" s="55"/>
      <c r="F2" s="8"/>
      <c r="G2" s="8"/>
      <c r="H2" s="8"/>
      <c r="I2" s="8"/>
      <c r="J2" s="8"/>
      <c r="K2" s="8"/>
      <c r="L2" s="8"/>
      <c r="M2" s="8"/>
      <c r="N2" s="8"/>
      <c r="O2" s="8"/>
      <c r="P2" s="8"/>
      <c r="Q2" s="8"/>
      <c r="R2" s="8"/>
      <c r="S2" s="8"/>
      <c r="T2" s="8"/>
      <c r="U2" s="8"/>
      <c r="V2" s="8"/>
      <c r="W2" s="8"/>
      <c r="X2" s="8"/>
      <c r="Y2" s="8"/>
      <c r="Z2" s="8"/>
      <c r="AA2" s="8"/>
      <c r="AB2" s="8"/>
      <c r="AC2" s="8"/>
      <c r="AD2" s="8"/>
    </row>
    <row r="3" spans="1:30" ht="16" x14ac:dyDescent="0.2">
      <c r="A3" s="58" t="s">
        <v>45</v>
      </c>
      <c r="B3" s="55"/>
      <c r="C3" s="55"/>
      <c r="D3" s="55"/>
      <c r="E3" s="55"/>
      <c r="F3" s="8"/>
      <c r="G3" s="8"/>
      <c r="H3" s="8"/>
      <c r="I3" s="8"/>
      <c r="J3" s="8"/>
      <c r="K3" s="8"/>
      <c r="L3" s="8"/>
      <c r="M3" s="8"/>
      <c r="N3" s="8"/>
      <c r="O3" s="8"/>
      <c r="P3" s="8"/>
      <c r="Q3" s="8"/>
      <c r="R3" s="8"/>
      <c r="S3" s="8"/>
      <c r="T3" s="8"/>
      <c r="U3" s="8"/>
      <c r="V3" s="8"/>
      <c r="W3" s="8"/>
      <c r="X3" s="8"/>
      <c r="Y3" s="8"/>
      <c r="Z3" s="8"/>
      <c r="AA3" s="8"/>
      <c r="AB3" s="8"/>
      <c r="AC3" s="8"/>
      <c r="AD3" s="8"/>
    </row>
    <row r="4" spans="1:30" ht="16" x14ac:dyDescent="0.2">
      <c r="A4" s="58" t="s">
        <v>46</v>
      </c>
      <c r="B4" s="55"/>
      <c r="C4" s="55"/>
      <c r="D4" s="55"/>
      <c r="E4" s="55"/>
      <c r="F4" s="8"/>
      <c r="G4" s="8"/>
      <c r="H4" s="8"/>
      <c r="I4" s="8"/>
      <c r="J4" s="8"/>
      <c r="K4" s="8"/>
      <c r="L4" s="8"/>
      <c r="M4" s="8"/>
      <c r="N4" s="8"/>
      <c r="O4" s="8"/>
      <c r="P4" s="8"/>
      <c r="Q4" s="8"/>
      <c r="R4" s="8"/>
      <c r="S4" s="8"/>
      <c r="T4" s="8"/>
      <c r="U4" s="8"/>
      <c r="V4" s="8"/>
      <c r="W4" s="8"/>
      <c r="X4" s="8"/>
      <c r="Y4" s="8"/>
      <c r="Z4" s="8"/>
      <c r="AA4" s="8"/>
      <c r="AB4" s="8"/>
      <c r="AC4" s="8"/>
      <c r="AD4" s="8"/>
    </row>
    <row r="5" spans="1:30" ht="16" x14ac:dyDescent="0.2">
      <c r="A5" s="58" t="s">
        <v>47</v>
      </c>
      <c r="B5" s="55"/>
      <c r="C5" s="55"/>
      <c r="D5" s="55"/>
      <c r="E5" s="55"/>
      <c r="F5" s="8"/>
      <c r="G5" s="8"/>
      <c r="H5" s="8"/>
      <c r="I5" s="8"/>
      <c r="J5" s="8"/>
      <c r="K5" s="8"/>
      <c r="L5" s="8"/>
      <c r="M5" s="8"/>
      <c r="N5" s="8"/>
      <c r="O5" s="8"/>
      <c r="P5" s="8"/>
      <c r="Q5" s="8"/>
      <c r="R5" s="8"/>
      <c r="S5" s="8"/>
      <c r="T5" s="8"/>
      <c r="U5" s="8"/>
      <c r="V5" s="8"/>
      <c r="W5" s="8"/>
      <c r="X5" s="8"/>
      <c r="Y5" s="8"/>
      <c r="Z5" s="8"/>
      <c r="AA5" s="8"/>
      <c r="AB5" s="8"/>
      <c r="AC5" s="8"/>
      <c r="AD5" s="8"/>
    </row>
    <row r="6" spans="1:30" ht="16" x14ac:dyDescent="0.2">
      <c r="A6" s="58" t="s">
        <v>48</v>
      </c>
      <c r="B6" s="55"/>
      <c r="C6" s="55"/>
      <c r="D6" s="55"/>
      <c r="E6" s="55"/>
      <c r="F6" s="8"/>
      <c r="G6" s="8"/>
      <c r="H6" s="8"/>
      <c r="I6" s="8"/>
      <c r="J6" s="8"/>
      <c r="K6" s="8"/>
      <c r="L6" s="8"/>
      <c r="M6" s="8"/>
      <c r="N6" s="8"/>
      <c r="O6" s="8"/>
      <c r="P6" s="8"/>
      <c r="Q6" s="8"/>
      <c r="R6" s="8"/>
      <c r="S6" s="8"/>
      <c r="T6" s="8"/>
      <c r="U6" s="8"/>
      <c r="V6" s="8"/>
      <c r="W6" s="8"/>
      <c r="X6" s="8"/>
      <c r="Y6" s="8"/>
      <c r="Z6" s="8"/>
      <c r="AA6" s="8"/>
      <c r="AB6" s="8"/>
      <c r="AC6" s="8"/>
      <c r="AD6" s="8"/>
    </row>
    <row r="7" spans="1:30" ht="35.25" customHeight="1" x14ac:dyDescent="0.25">
      <c r="A7" s="59" t="s">
        <v>45</v>
      </c>
      <c r="B7" s="55"/>
      <c r="C7" s="55"/>
      <c r="D7" s="55"/>
      <c r="E7" s="55"/>
      <c r="F7" s="8"/>
      <c r="G7" s="8"/>
      <c r="H7" s="8"/>
      <c r="I7" s="8"/>
      <c r="J7" s="8"/>
      <c r="K7" s="8"/>
      <c r="L7" s="8"/>
      <c r="M7" s="8"/>
      <c r="N7" s="8"/>
      <c r="O7" s="8"/>
      <c r="P7" s="8"/>
      <c r="Q7" s="8"/>
      <c r="R7" s="8"/>
      <c r="S7" s="8"/>
      <c r="T7" s="8"/>
      <c r="U7" s="8"/>
      <c r="V7" s="8"/>
      <c r="W7" s="8"/>
      <c r="X7" s="8"/>
      <c r="Y7" s="8"/>
      <c r="Z7" s="8"/>
      <c r="AA7" s="8"/>
      <c r="AB7" s="8"/>
      <c r="AC7" s="8"/>
      <c r="AD7" s="8"/>
    </row>
    <row r="8" spans="1:30" ht="56.25" customHeight="1" x14ac:dyDescent="0.2">
      <c r="A8" s="60" t="s">
        <v>49</v>
      </c>
      <c r="B8" s="55"/>
      <c r="C8" s="55"/>
      <c r="D8" s="55"/>
      <c r="E8" s="55"/>
      <c r="F8" s="8"/>
      <c r="G8" s="8"/>
      <c r="H8" s="8"/>
      <c r="I8" s="8"/>
      <c r="J8" s="8"/>
      <c r="K8" s="8"/>
      <c r="L8" s="8"/>
      <c r="M8" s="8"/>
      <c r="N8" s="8"/>
      <c r="O8" s="8"/>
      <c r="P8" s="8"/>
      <c r="Q8" s="8"/>
      <c r="R8" s="8"/>
      <c r="S8" s="8"/>
      <c r="T8" s="8"/>
      <c r="U8" s="8"/>
      <c r="V8" s="8"/>
      <c r="W8" s="8"/>
      <c r="X8" s="8"/>
      <c r="Y8" s="8"/>
      <c r="Z8" s="8"/>
      <c r="AA8" s="8"/>
      <c r="AB8" s="8"/>
      <c r="AC8" s="8"/>
      <c r="AD8" s="8"/>
    </row>
    <row r="9" spans="1:30" ht="22.5" customHeight="1" x14ac:dyDescent="0.2">
      <c r="A9" s="12" t="s">
        <v>50</v>
      </c>
      <c r="B9" s="13" t="s">
        <v>21</v>
      </c>
      <c r="C9" s="22" t="s">
        <v>22</v>
      </c>
      <c r="D9" s="13" t="s">
        <v>23</v>
      </c>
      <c r="E9" s="12" t="s">
        <v>24</v>
      </c>
      <c r="F9" s="14"/>
      <c r="G9" s="14"/>
      <c r="H9" s="14"/>
      <c r="I9" s="14"/>
      <c r="J9" s="14"/>
      <c r="K9" s="14"/>
      <c r="L9" s="14"/>
      <c r="M9" s="14"/>
      <c r="N9" s="14"/>
      <c r="O9" s="14"/>
      <c r="P9" s="14"/>
      <c r="Q9" s="14"/>
      <c r="R9" s="14"/>
      <c r="S9" s="14"/>
      <c r="T9" s="14"/>
      <c r="U9" s="14"/>
      <c r="V9" s="14"/>
      <c r="W9" s="14"/>
      <c r="X9" s="14"/>
      <c r="Y9" s="14"/>
      <c r="Z9" s="14"/>
      <c r="AA9" s="14"/>
      <c r="AB9" s="14"/>
      <c r="AC9" s="14"/>
      <c r="AD9" s="14"/>
    </row>
    <row r="10" spans="1:30" ht="24" customHeight="1" x14ac:dyDescent="0.2">
      <c r="A10" s="15"/>
      <c r="B10" s="15"/>
      <c r="C10" s="48"/>
      <c r="D10" s="42"/>
      <c r="E10" s="42">
        <f t="shared" ref="E10:E20" si="0">PRODUCT(C10:D10)</f>
        <v>0</v>
      </c>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row>
    <row r="11" spans="1:30" ht="24" customHeight="1" x14ac:dyDescent="0.2">
      <c r="A11" s="15"/>
      <c r="B11" s="15"/>
      <c r="C11" s="48"/>
      <c r="D11" s="42"/>
      <c r="E11" s="42">
        <f t="shared" si="0"/>
        <v>0</v>
      </c>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row>
    <row r="12" spans="1:30" ht="24" customHeight="1" x14ac:dyDescent="0.2">
      <c r="A12" s="15"/>
      <c r="B12" s="15"/>
      <c r="C12" s="48"/>
      <c r="D12" s="42"/>
      <c r="E12" s="42">
        <f t="shared" si="0"/>
        <v>0</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row>
    <row r="13" spans="1:30" ht="24" customHeight="1" x14ac:dyDescent="0.2">
      <c r="A13" s="15"/>
      <c r="B13" s="15"/>
      <c r="C13" s="48"/>
      <c r="D13" s="42"/>
      <c r="E13" s="42">
        <f t="shared" si="0"/>
        <v>0</v>
      </c>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row>
    <row r="14" spans="1:30" ht="24" customHeight="1" x14ac:dyDescent="0.2">
      <c r="A14" s="15"/>
      <c r="B14" s="15"/>
      <c r="C14" s="48"/>
      <c r="D14" s="42"/>
      <c r="E14" s="42">
        <f t="shared" si="0"/>
        <v>0</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row>
    <row r="15" spans="1:30" ht="24" customHeight="1" x14ac:dyDescent="0.2">
      <c r="A15" s="15"/>
      <c r="B15" s="15"/>
      <c r="C15" s="48"/>
      <c r="D15" s="42"/>
      <c r="E15" s="42">
        <f t="shared" si="0"/>
        <v>0</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row>
    <row r="16" spans="1:30" ht="24" customHeight="1" x14ac:dyDescent="0.2">
      <c r="A16" s="15"/>
      <c r="B16" s="15"/>
      <c r="C16" s="48"/>
      <c r="D16" s="42"/>
      <c r="E16" s="42">
        <f t="shared" si="0"/>
        <v>0</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row>
    <row r="17" spans="1:30" ht="24" customHeight="1" x14ac:dyDescent="0.2">
      <c r="A17" s="15"/>
      <c r="B17" s="15"/>
      <c r="C17" s="48"/>
      <c r="D17" s="42"/>
      <c r="E17" s="42">
        <f t="shared" si="0"/>
        <v>0</v>
      </c>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row>
    <row r="18" spans="1:30" ht="24" customHeight="1" x14ac:dyDescent="0.2">
      <c r="A18" s="15"/>
      <c r="B18" s="15"/>
      <c r="C18" s="48"/>
      <c r="D18" s="42"/>
      <c r="E18" s="42">
        <f t="shared" si="0"/>
        <v>0</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row>
    <row r="19" spans="1:30" ht="24" customHeight="1" x14ac:dyDescent="0.2">
      <c r="A19" s="15"/>
      <c r="B19" s="15"/>
      <c r="C19" s="48"/>
      <c r="D19" s="42"/>
      <c r="E19" s="42">
        <f t="shared" si="0"/>
        <v>0</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row>
    <row r="20" spans="1:30" ht="24" customHeight="1" x14ac:dyDescent="0.2">
      <c r="A20" s="15"/>
      <c r="B20" s="15"/>
      <c r="C20" s="48"/>
      <c r="D20" s="42"/>
      <c r="E20" s="42">
        <f t="shared" si="0"/>
        <v>0</v>
      </c>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row>
    <row r="21" spans="1:30" ht="34.5" customHeight="1" x14ac:dyDescent="0.2">
      <c r="A21" s="18" t="s">
        <v>51</v>
      </c>
      <c r="B21" s="18"/>
      <c r="C21" s="18"/>
      <c r="D21" s="43"/>
      <c r="E21" s="43">
        <f>SUM(Table_6_Furniture_Displays_Shelving[Total cost])</f>
        <v>0</v>
      </c>
      <c r="F21" s="8"/>
      <c r="G21" s="8"/>
      <c r="H21" s="8"/>
      <c r="I21" s="8"/>
      <c r="J21" s="8"/>
      <c r="K21" s="8"/>
      <c r="L21" s="8"/>
      <c r="M21" s="8"/>
      <c r="N21" s="8"/>
      <c r="O21" s="8"/>
      <c r="P21" s="8"/>
      <c r="Q21" s="8"/>
      <c r="R21" s="8"/>
      <c r="S21" s="8"/>
      <c r="T21" s="8"/>
      <c r="U21" s="8"/>
      <c r="V21" s="8"/>
      <c r="W21" s="8"/>
      <c r="X21" s="8"/>
      <c r="Y21" s="8"/>
      <c r="Z21" s="8"/>
      <c r="AA21" s="8"/>
      <c r="AB21" s="8"/>
      <c r="AC21" s="8"/>
      <c r="AD21" s="8"/>
    </row>
    <row r="22" spans="1:30" ht="34.5" customHeight="1" x14ac:dyDescent="0.2">
      <c r="A22" s="61" t="s">
        <v>52</v>
      </c>
      <c r="B22" s="55"/>
      <c r="C22" s="55"/>
      <c r="D22" s="55"/>
      <c r="E22" s="55"/>
      <c r="F22" s="8"/>
      <c r="G22" s="8"/>
      <c r="H22" s="8"/>
      <c r="I22" s="8"/>
      <c r="J22" s="8"/>
      <c r="K22" s="8"/>
      <c r="L22" s="8"/>
      <c r="M22" s="8"/>
      <c r="N22" s="8"/>
      <c r="O22" s="8"/>
      <c r="P22" s="8"/>
      <c r="Q22" s="8"/>
      <c r="R22" s="8"/>
      <c r="S22" s="8"/>
      <c r="T22" s="8"/>
      <c r="U22" s="8"/>
      <c r="V22" s="8"/>
      <c r="W22" s="8"/>
      <c r="X22" s="8"/>
      <c r="Y22" s="8"/>
      <c r="Z22" s="8"/>
      <c r="AA22" s="8"/>
      <c r="AB22" s="8"/>
      <c r="AC22" s="8"/>
      <c r="AD22" s="8"/>
    </row>
    <row r="23" spans="1:30" ht="80.25" customHeight="1" x14ac:dyDescent="0.2">
      <c r="A23" s="62" t="s">
        <v>53</v>
      </c>
      <c r="B23" s="55"/>
      <c r="C23" s="55"/>
      <c r="D23" s="55"/>
      <c r="E23" s="55"/>
      <c r="F23" s="8"/>
      <c r="G23" s="8"/>
      <c r="H23" s="8"/>
      <c r="I23" s="8"/>
      <c r="J23" s="8"/>
      <c r="K23" s="8"/>
      <c r="L23" s="8"/>
      <c r="M23" s="8"/>
      <c r="N23" s="8"/>
      <c r="O23" s="8"/>
      <c r="P23" s="8"/>
      <c r="Q23" s="8"/>
      <c r="R23" s="8"/>
      <c r="S23" s="8"/>
      <c r="T23" s="8"/>
      <c r="U23" s="8"/>
      <c r="V23" s="8"/>
      <c r="W23" s="8"/>
      <c r="X23" s="8"/>
      <c r="Y23" s="8"/>
      <c r="Z23" s="8"/>
      <c r="AA23" s="8"/>
      <c r="AB23" s="8"/>
      <c r="AC23" s="8"/>
      <c r="AD23" s="8"/>
    </row>
    <row r="24" spans="1:30" ht="35.25" customHeight="1" x14ac:dyDescent="0.25">
      <c r="A24" s="59" t="s">
        <v>46</v>
      </c>
      <c r="B24" s="55"/>
      <c r="C24" s="55"/>
      <c r="D24" s="55"/>
      <c r="E24" s="55"/>
      <c r="F24" s="8"/>
      <c r="G24" s="8"/>
      <c r="H24" s="8"/>
      <c r="I24" s="8"/>
      <c r="J24" s="8"/>
      <c r="K24" s="8"/>
      <c r="L24" s="8"/>
      <c r="M24" s="8"/>
      <c r="N24" s="8"/>
      <c r="O24" s="8"/>
      <c r="P24" s="8"/>
      <c r="Q24" s="8"/>
      <c r="R24" s="8"/>
      <c r="S24" s="8"/>
      <c r="T24" s="8"/>
      <c r="U24" s="8"/>
      <c r="V24" s="8"/>
      <c r="W24" s="8"/>
      <c r="X24" s="8"/>
      <c r="Y24" s="8"/>
      <c r="Z24" s="8"/>
      <c r="AA24" s="8"/>
      <c r="AB24" s="8"/>
      <c r="AC24" s="8"/>
      <c r="AD24" s="8"/>
    </row>
    <row r="25" spans="1:30" ht="56.25" customHeight="1" x14ac:dyDescent="0.2">
      <c r="A25" s="60" t="s">
        <v>54</v>
      </c>
      <c r="B25" s="55"/>
      <c r="C25" s="55"/>
      <c r="D25" s="55"/>
      <c r="E25" s="55"/>
      <c r="F25" s="8"/>
      <c r="G25" s="8"/>
      <c r="H25" s="8"/>
      <c r="I25" s="8"/>
      <c r="J25" s="8"/>
      <c r="K25" s="8"/>
      <c r="L25" s="8"/>
      <c r="M25" s="8"/>
      <c r="N25" s="8"/>
      <c r="O25" s="8"/>
      <c r="P25" s="8"/>
      <c r="Q25" s="8"/>
      <c r="R25" s="8"/>
      <c r="S25" s="8"/>
      <c r="T25" s="8"/>
      <c r="U25" s="8"/>
      <c r="V25" s="8"/>
      <c r="W25" s="8"/>
      <c r="X25" s="8"/>
      <c r="Y25" s="8"/>
      <c r="Z25" s="8"/>
      <c r="AA25" s="8"/>
      <c r="AB25" s="8"/>
      <c r="AC25" s="8"/>
      <c r="AD25" s="8"/>
    </row>
    <row r="26" spans="1:30" ht="24" customHeight="1" x14ac:dyDescent="0.2">
      <c r="A26" s="12" t="s">
        <v>55</v>
      </c>
      <c r="B26" s="13" t="s">
        <v>56</v>
      </c>
      <c r="C26" s="12" t="s">
        <v>24</v>
      </c>
      <c r="D26" s="65"/>
      <c r="E26" s="55"/>
      <c r="F26" s="14"/>
      <c r="G26" s="14"/>
      <c r="H26" s="14"/>
      <c r="I26" s="14"/>
      <c r="J26" s="14"/>
      <c r="K26" s="14"/>
      <c r="L26" s="14"/>
      <c r="M26" s="14"/>
      <c r="N26" s="14"/>
      <c r="O26" s="14"/>
      <c r="P26" s="14"/>
      <c r="Q26" s="14"/>
      <c r="R26" s="14"/>
      <c r="S26" s="14"/>
      <c r="T26" s="14"/>
      <c r="U26" s="14"/>
      <c r="V26" s="14"/>
      <c r="W26" s="14"/>
      <c r="X26" s="14"/>
      <c r="Y26" s="14"/>
      <c r="Z26" s="14"/>
      <c r="AA26" s="14"/>
      <c r="AB26" s="14"/>
    </row>
    <row r="27" spans="1:30" ht="24" customHeight="1" x14ac:dyDescent="0.2">
      <c r="A27" s="15"/>
      <c r="B27" s="15"/>
      <c r="C27" s="42"/>
      <c r="D27" s="55"/>
      <c r="E27" s="55"/>
      <c r="F27" s="14"/>
      <c r="G27" s="14"/>
      <c r="H27" s="14"/>
      <c r="I27" s="14"/>
      <c r="J27" s="14"/>
      <c r="K27" s="14"/>
      <c r="L27" s="14"/>
      <c r="M27" s="14"/>
      <c r="N27" s="14"/>
      <c r="O27" s="14"/>
      <c r="P27" s="14"/>
      <c r="Q27" s="14"/>
      <c r="R27" s="14"/>
      <c r="S27" s="14"/>
      <c r="T27" s="14"/>
      <c r="U27" s="14"/>
      <c r="V27" s="14"/>
      <c r="W27" s="14"/>
      <c r="X27" s="14"/>
      <c r="Y27" s="14"/>
      <c r="Z27" s="14"/>
      <c r="AA27" s="14"/>
      <c r="AB27" s="14"/>
    </row>
    <row r="28" spans="1:30" ht="24" customHeight="1" x14ac:dyDescent="0.2">
      <c r="A28" s="15"/>
      <c r="B28" s="15"/>
      <c r="C28" s="42"/>
      <c r="D28" s="55"/>
      <c r="E28" s="55"/>
      <c r="F28" s="14"/>
      <c r="G28" s="14"/>
      <c r="H28" s="14"/>
      <c r="I28" s="14"/>
      <c r="J28" s="14"/>
      <c r="K28" s="14"/>
      <c r="L28" s="14"/>
      <c r="M28" s="14"/>
      <c r="N28" s="14"/>
      <c r="O28" s="14"/>
      <c r="P28" s="14"/>
      <c r="Q28" s="14"/>
      <c r="R28" s="14"/>
      <c r="S28" s="14"/>
      <c r="T28" s="14"/>
      <c r="U28" s="14"/>
      <c r="V28" s="14"/>
      <c r="W28" s="14"/>
      <c r="X28" s="14"/>
      <c r="Y28" s="14"/>
      <c r="Z28" s="14"/>
      <c r="AA28" s="14"/>
      <c r="AB28" s="14"/>
    </row>
    <row r="29" spans="1:30" ht="24" customHeight="1" x14ac:dyDescent="0.2">
      <c r="A29" s="15"/>
      <c r="B29" s="15"/>
      <c r="C29" s="42"/>
      <c r="D29" s="55"/>
      <c r="E29" s="55"/>
      <c r="F29" s="14"/>
      <c r="G29" s="14"/>
      <c r="H29" s="14"/>
      <c r="I29" s="14"/>
      <c r="J29" s="14"/>
      <c r="K29" s="14"/>
      <c r="L29" s="14"/>
      <c r="M29" s="14"/>
      <c r="N29" s="14"/>
      <c r="O29" s="14"/>
      <c r="P29" s="14"/>
      <c r="Q29" s="14"/>
      <c r="R29" s="14"/>
      <c r="S29" s="14"/>
      <c r="T29" s="14"/>
      <c r="U29" s="14"/>
      <c r="V29" s="14"/>
      <c r="W29" s="14"/>
      <c r="X29" s="14"/>
      <c r="Y29" s="14"/>
      <c r="Z29" s="14"/>
      <c r="AA29" s="14"/>
      <c r="AB29" s="14"/>
    </row>
    <row r="30" spans="1:30" ht="24" customHeight="1" x14ac:dyDescent="0.2">
      <c r="A30" s="15"/>
      <c r="B30" s="15"/>
      <c r="C30" s="42"/>
      <c r="D30" s="55"/>
      <c r="E30" s="55"/>
      <c r="F30" s="14"/>
      <c r="G30" s="14"/>
      <c r="H30" s="14"/>
      <c r="I30" s="14"/>
      <c r="J30" s="14"/>
      <c r="K30" s="14"/>
      <c r="L30" s="14"/>
      <c r="M30" s="14"/>
      <c r="N30" s="14"/>
      <c r="O30" s="14"/>
      <c r="P30" s="14"/>
      <c r="Q30" s="14"/>
      <c r="R30" s="14"/>
      <c r="S30" s="14"/>
      <c r="T30" s="14"/>
      <c r="U30" s="14"/>
      <c r="V30" s="14"/>
      <c r="W30" s="14"/>
      <c r="X30" s="14"/>
      <c r="Y30" s="14"/>
      <c r="Z30" s="14"/>
      <c r="AA30" s="14"/>
      <c r="AB30" s="14"/>
    </row>
    <row r="31" spans="1:30" ht="24" customHeight="1" x14ac:dyDescent="0.2">
      <c r="A31" s="15"/>
      <c r="B31" s="15"/>
      <c r="C31" s="42"/>
      <c r="D31" s="55"/>
      <c r="E31" s="55"/>
      <c r="F31" s="14"/>
      <c r="G31" s="14"/>
      <c r="H31" s="14"/>
      <c r="I31" s="14"/>
      <c r="J31" s="14"/>
      <c r="K31" s="14"/>
      <c r="L31" s="14"/>
      <c r="M31" s="14"/>
      <c r="N31" s="14"/>
      <c r="O31" s="14"/>
      <c r="P31" s="14"/>
      <c r="Q31" s="14"/>
      <c r="R31" s="14"/>
      <c r="S31" s="14"/>
      <c r="T31" s="14"/>
      <c r="U31" s="14"/>
      <c r="V31" s="14"/>
      <c r="W31" s="14"/>
      <c r="X31" s="14"/>
      <c r="Y31" s="14"/>
      <c r="Z31" s="14"/>
      <c r="AA31" s="14"/>
      <c r="AB31" s="14"/>
    </row>
    <row r="32" spans="1:30" ht="24" customHeight="1" x14ac:dyDescent="0.2">
      <c r="A32" s="15"/>
      <c r="B32" s="15"/>
      <c r="C32" s="42"/>
      <c r="D32" s="55"/>
      <c r="E32" s="55"/>
      <c r="F32" s="14"/>
      <c r="G32" s="14"/>
      <c r="H32" s="14"/>
      <c r="I32" s="14"/>
      <c r="J32" s="14"/>
      <c r="K32" s="14"/>
      <c r="L32" s="14"/>
      <c r="M32" s="14"/>
      <c r="N32" s="14"/>
      <c r="O32" s="14"/>
      <c r="P32" s="14"/>
      <c r="Q32" s="14"/>
      <c r="R32" s="14"/>
      <c r="S32" s="14"/>
      <c r="T32" s="14"/>
      <c r="U32" s="14"/>
      <c r="V32" s="14"/>
      <c r="W32" s="14"/>
      <c r="X32" s="14"/>
      <c r="Y32" s="14"/>
      <c r="Z32" s="14"/>
      <c r="AA32" s="14"/>
      <c r="AB32" s="14"/>
    </row>
    <row r="33" spans="1:30" ht="24" customHeight="1" x14ac:dyDescent="0.2">
      <c r="A33" s="15"/>
      <c r="B33" s="15"/>
      <c r="C33" s="42"/>
      <c r="D33" s="55"/>
      <c r="E33" s="55"/>
      <c r="F33" s="14"/>
      <c r="G33" s="14"/>
      <c r="H33" s="14"/>
      <c r="I33" s="14"/>
      <c r="J33" s="14"/>
      <c r="K33" s="14"/>
      <c r="L33" s="14"/>
      <c r="M33" s="14"/>
      <c r="N33" s="14"/>
      <c r="O33" s="14"/>
      <c r="P33" s="14"/>
      <c r="Q33" s="14"/>
      <c r="R33" s="14"/>
      <c r="S33" s="14"/>
      <c r="T33" s="14"/>
      <c r="U33" s="14"/>
      <c r="V33" s="14"/>
      <c r="W33" s="14"/>
      <c r="X33" s="14"/>
      <c r="Y33" s="14"/>
      <c r="Z33" s="14"/>
      <c r="AA33" s="14"/>
      <c r="AB33" s="14"/>
    </row>
    <row r="34" spans="1:30" ht="24" customHeight="1" x14ac:dyDescent="0.2">
      <c r="A34" s="15"/>
      <c r="B34" s="15"/>
      <c r="C34" s="42"/>
      <c r="D34" s="55"/>
      <c r="E34" s="55"/>
      <c r="F34" s="14"/>
      <c r="G34" s="14"/>
      <c r="H34" s="14"/>
      <c r="I34" s="14"/>
      <c r="J34" s="14"/>
      <c r="K34" s="14"/>
      <c r="L34" s="14"/>
      <c r="M34" s="14"/>
      <c r="N34" s="14"/>
      <c r="O34" s="14"/>
      <c r="P34" s="14"/>
      <c r="Q34" s="14"/>
      <c r="R34" s="14"/>
      <c r="S34" s="14"/>
      <c r="T34" s="14"/>
      <c r="U34" s="14"/>
      <c r="V34" s="14"/>
      <c r="W34" s="14"/>
      <c r="X34" s="14"/>
      <c r="Y34" s="14"/>
      <c r="Z34" s="14"/>
      <c r="AA34" s="14"/>
      <c r="AB34" s="14"/>
    </row>
    <row r="35" spans="1:30" ht="24" customHeight="1" x14ac:dyDescent="0.2">
      <c r="A35" s="15"/>
      <c r="B35" s="15"/>
      <c r="C35" s="42"/>
      <c r="D35" s="55"/>
      <c r="E35" s="55"/>
      <c r="F35" s="14"/>
      <c r="G35" s="14"/>
      <c r="H35" s="14"/>
      <c r="I35" s="14"/>
      <c r="J35" s="14"/>
      <c r="K35" s="14"/>
      <c r="L35" s="14"/>
      <c r="M35" s="14"/>
      <c r="N35" s="14"/>
      <c r="O35" s="14"/>
      <c r="P35" s="14"/>
      <c r="Q35" s="14"/>
      <c r="R35" s="14"/>
      <c r="S35" s="14"/>
      <c r="T35" s="14"/>
      <c r="U35" s="14"/>
      <c r="V35" s="14"/>
      <c r="W35" s="14"/>
      <c r="X35" s="14"/>
      <c r="Y35" s="14"/>
      <c r="Z35" s="14"/>
      <c r="AA35" s="14"/>
      <c r="AB35" s="14"/>
    </row>
    <row r="36" spans="1:30" ht="24" customHeight="1" x14ac:dyDescent="0.2">
      <c r="A36" s="15"/>
      <c r="B36" s="15"/>
      <c r="C36" s="42"/>
      <c r="D36" s="55"/>
      <c r="E36" s="55"/>
      <c r="F36" s="14"/>
      <c r="G36" s="14"/>
      <c r="H36" s="14"/>
      <c r="I36" s="14"/>
      <c r="J36" s="14"/>
      <c r="K36" s="14"/>
      <c r="L36" s="14"/>
      <c r="M36" s="14"/>
      <c r="N36" s="14"/>
      <c r="O36" s="14"/>
      <c r="P36" s="14"/>
      <c r="Q36" s="14"/>
      <c r="R36" s="14"/>
      <c r="S36" s="14"/>
      <c r="T36" s="14"/>
      <c r="U36" s="14"/>
      <c r="V36" s="14"/>
      <c r="W36" s="14"/>
      <c r="X36" s="14"/>
      <c r="Y36" s="14"/>
      <c r="Z36" s="14"/>
      <c r="AA36" s="14"/>
      <c r="AB36" s="14"/>
    </row>
    <row r="37" spans="1:30" ht="24" customHeight="1" x14ac:dyDescent="0.2">
      <c r="A37" s="15"/>
      <c r="B37" s="15"/>
      <c r="C37" s="42"/>
      <c r="D37" s="55"/>
      <c r="E37" s="55"/>
      <c r="F37" s="14"/>
      <c r="G37" s="14"/>
      <c r="H37" s="14"/>
      <c r="I37" s="14"/>
      <c r="J37" s="14"/>
      <c r="K37" s="14"/>
      <c r="L37" s="14"/>
      <c r="M37" s="14"/>
      <c r="N37" s="14"/>
      <c r="O37" s="14"/>
      <c r="P37" s="14"/>
      <c r="Q37" s="14"/>
      <c r="R37" s="14"/>
      <c r="S37" s="14"/>
      <c r="T37" s="14"/>
      <c r="U37" s="14"/>
      <c r="V37" s="14"/>
      <c r="W37" s="14"/>
      <c r="X37" s="14"/>
      <c r="Y37" s="14"/>
      <c r="Z37" s="14"/>
      <c r="AA37" s="14"/>
      <c r="AB37" s="14"/>
    </row>
    <row r="38" spans="1:30" ht="34.5" customHeight="1" x14ac:dyDescent="0.2">
      <c r="A38" s="18" t="s">
        <v>57</v>
      </c>
      <c r="B38" s="18"/>
      <c r="C38" s="43">
        <f>SUM(Table_7_Remodeling[Total cost])</f>
        <v>0</v>
      </c>
      <c r="D38" s="55"/>
      <c r="E38" s="55"/>
      <c r="F38" s="8"/>
      <c r="G38" s="8"/>
      <c r="H38" s="8"/>
      <c r="I38" s="8"/>
      <c r="J38" s="8"/>
      <c r="K38" s="8"/>
      <c r="L38" s="8"/>
      <c r="M38" s="8"/>
      <c r="N38" s="8"/>
      <c r="O38" s="8"/>
      <c r="P38" s="8"/>
      <c r="Q38" s="8"/>
      <c r="R38" s="8"/>
      <c r="S38" s="8"/>
      <c r="T38" s="8"/>
      <c r="U38" s="8"/>
      <c r="V38" s="8"/>
      <c r="W38" s="8"/>
      <c r="X38" s="8"/>
      <c r="Y38" s="8"/>
      <c r="Z38" s="8"/>
      <c r="AA38" s="8"/>
      <c r="AB38" s="8"/>
      <c r="AC38" s="8"/>
      <c r="AD38" s="8"/>
    </row>
    <row r="39" spans="1:30" ht="34.5" customHeight="1" x14ac:dyDescent="0.2">
      <c r="A39" s="61" t="s">
        <v>58</v>
      </c>
      <c r="B39" s="55"/>
      <c r="C39" s="55"/>
      <c r="D39" s="55"/>
      <c r="E39" s="55"/>
      <c r="F39" s="8"/>
      <c r="G39" s="8"/>
      <c r="H39" s="8"/>
      <c r="I39" s="8"/>
      <c r="J39" s="8"/>
      <c r="K39" s="8"/>
      <c r="L39" s="8"/>
      <c r="M39" s="8"/>
      <c r="N39" s="8"/>
      <c r="O39" s="8"/>
      <c r="P39" s="8"/>
      <c r="Q39" s="8"/>
      <c r="R39" s="8"/>
      <c r="S39" s="8"/>
      <c r="T39" s="8"/>
      <c r="U39" s="8"/>
      <c r="V39" s="8"/>
      <c r="W39" s="8"/>
      <c r="X39" s="8"/>
      <c r="Y39" s="8"/>
      <c r="Z39" s="8"/>
      <c r="AA39" s="8"/>
      <c r="AB39" s="8"/>
      <c r="AC39" s="8"/>
      <c r="AD39" s="8"/>
    </row>
    <row r="40" spans="1:30" ht="80.25" customHeight="1" x14ac:dyDescent="0.2">
      <c r="A40" s="62" t="s">
        <v>59</v>
      </c>
      <c r="B40" s="55"/>
      <c r="C40" s="55"/>
      <c r="D40" s="55"/>
      <c r="E40" s="55"/>
      <c r="F40" s="8"/>
      <c r="G40" s="8"/>
      <c r="H40" s="8"/>
      <c r="I40" s="8"/>
      <c r="J40" s="8"/>
      <c r="K40" s="8"/>
      <c r="L40" s="8"/>
      <c r="M40" s="8"/>
      <c r="N40" s="8"/>
      <c r="O40" s="8"/>
      <c r="P40" s="8"/>
      <c r="Q40" s="8"/>
      <c r="R40" s="8"/>
      <c r="S40" s="8"/>
      <c r="T40" s="8"/>
      <c r="U40" s="8"/>
      <c r="V40" s="8"/>
      <c r="W40" s="8"/>
      <c r="X40" s="8"/>
      <c r="Y40" s="8"/>
      <c r="Z40" s="8"/>
      <c r="AA40" s="8"/>
      <c r="AB40" s="8"/>
      <c r="AC40" s="8"/>
      <c r="AD40" s="8"/>
    </row>
    <row r="41" spans="1:30" ht="35.25" customHeight="1" x14ac:dyDescent="0.25">
      <c r="A41" s="59" t="s">
        <v>47</v>
      </c>
      <c r="B41" s="55"/>
      <c r="C41" s="55"/>
      <c r="D41" s="55"/>
      <c r="E41" s="55"/>
      <c r="F41" s="8"/>
      <c r="G41" s="8"/>
      <c r="H41" s="8"/>
      <c r="I41" s="8"/>
      <c r="J41" s="8"/>
      <c r="K41" s="8"/>
      <c r="L41" s="8"/>
      <c r="M41" s="8"/>
      <c r="N41" s="8"/>
      <c r="O41" s="8"/>
      <c r="P41" s="8"/>
      <c r="Q41" s="8"/>
      <c r="R41" s="8"/>
      <c r="S41" s="8"/>
      <c r="T41" s="8"/>
      <c r="U41" s="8"/>
      <c r="V41" s="8"/>
      <c r="W41" s="8"/>
      <c r="X41" s="8"/>
      <c r="Y41" s="8"/>
      <c r="Z41" s="8"/>
      <c r="AA41" s="8"/>
      <c r="AB41" s="8"/>
      <c r="AC41" s="8"/>
      <c r="AD41" s="8"/>
    </row>
    <row r="42" spans="1:30" ht="56.25" customHeight="1" x14ac:dyDescent="0.2">
      <c r="A42" s="60" t="s">
        <v>60</v>
      </c>
      <c r="B42" s="55"/>
      <c r="C42" s="55"/>
      <c r="D42" s="55"/>
      <c r="E42" s="55"/>
      <c r="F42" s="8"/>
      <c r="G42" s="8"/>
      <c r="H42" s="8"/>
      <c r="I42" s="8"/>
      <c r="J42" s="8"/>
      <c r="K42" s="8"/>
      <c r="L42" s="8"/>
      <c r="M42" s="8"/>
      <c r="N42" s="8"/>
      <c r="O42" s="8"/>
      <c r="P42" s="8"/>
      <c r="Q42" s="8"/>
      <c r="R42" s="8"/>
      <c r="S42" s="8"/>
      <c r="T42" s="8"/>
      <c r="U42" s="8"/>
      <c r="V42" s="8"/>
      <c r="W42" s="8"/>
      <c r="X42" s="8"/>
      <c r="Y42" s="8"/>
      <c r="Z42" s="8"/>
      <c r="AA42" s="8"/>
      <c r="AB42" s="8"/>
      <c r="AC42" s="8"/>
      <c r="AD42" s="8"/>
    </row>
    <row r="43" spans="1:30" ht="24" customHeight="1" x14ac:dyDescent="0.2">
      <c r="A43" s="12" t="s">
        <v>61</v>
      </c>
      <c r="B43" s="12" t="s">
        <v>24</v>
      </c>
      <c r="C43" s="65"/>
      <c r="D43" s="55"/>
      <c r="E43" s="55"/>
      <c r="F43" s="14"/>
      <c r="G43" s="14"/>
      <c r="H43" s="14"/>
      <c r="I43" s="14"/>
      <c r="J43" s="14"/>
      <c r="K43" s="14"/>
      <c r="L43" s="14"/>
      <c r="M43" s="14"/>
      <c r="N43" s="14"/>
      <c r="O43" s="14"/>
      <c r="P43" s="14"/>
      <c r="Q43" s="14"/>
      <c r="R43" s="14"/>
      <c r="S43" s="14"/>
      <c r="T43" s="14"/>
      <c r="U43" s="14"/>
      <c r="V43" s="14"/>
      <c r="W43" s="14"/>
      <c r="X43" s="14"/>
      <c r="Y43" s="14"/>
      <c r="Z43" s="14"/>
      <c r="AA43" s="14"/>
    </row>
    <row r="44" spans="1:30" ht="24" customHeight="1" x14ac:dyDescent="0.2">
      <c r="A44" s="15" t="s">
        <v>62</v>
      </c>
      <c r="B44" s="42"/>
      <c r="C44" s="55"/>
      <c r="D44" s="55"/>
      <c r="E44" s="55"/>
      <c r="F44" s="14"/>
      <c r="G44" s="14"/>
      <c r="H44" s="14"/>
      <c r="I44" s="14"/>
      <c r="J44" s="14"/>
      <c r="K44" s="14"/>
      <c r="L44" s="14"/>
      <c r="M44" s="14"/>
      <c r="N44" s="14"/>
      <c r="O44" s="14"/>
      <c r="P44" s="14"/>
      <c r="Q44" s="14"/>
      <c r="R44" s="14"/>
      <c r="S44" s="14"/>
      <c r="T44" s="14"/>
      <c r="U44" s="14"/>
      <c r="V44" s="14"/>
      <c r="W44" s="14"/>
      <c r="X44" s="14"/>
      <c r="Y44" s="14"/>
      <c r="Z44" s="14"/>
      <c r="AA44" s="14"/>
    </row>
    <row r="45" spans="1:30" ht="48" customHeight="1" x14ac:dyDescent="0.2">
      <c r="A45" s="23" t="s">
        <v>63</v>
      </c>
      <c r="B45" s="42"/>
      <c r="C45" s="55"/>
      <c r="D45" s="55"/>
      <c r="E45" s="55"/>
      <c r="F45" s="14"/>
      <c r="G45" s="14"/>
      <c r="H45" s="14"/>
      <c r="I45" s="14"/>
      <c r="J45" s="14"/>
      <c r="K45" s="14"/>
      <c r="L45" s="14"/>
      <c r="M45" s="14"/>
      <c r="N45" s="14"/>
      <c r="O45" s="14"/>
      <c r="P45" s="14"/>
      <c r="Q45" s="14"/>
      <c r="R45" s="14"/>
      <c r="S45" s="14"/>
      <c r="T45" s="14"/>
      <c r="U45" s="14"/>
      <c r="V45" s="14"/>
      <c r="W45" s="14"/>
      <c r="X45" s="14"/>
      <c r="Y45" s="14"/>
      <c r="Z45" s="14"/>
      <c r="AA45" s="14"/>
    </row>
    <row r="46" spans="1:30" ht="34.5" customHeight="1" x14ac:dyDescent="0.2">
      <c r="A46" s="19" t="s">
        <v>64</v>
      </c>
      <c r="B46" s="43">
        <f>SUM(Table_8_Rent_or_Mortgage_Payments[Total cost])</f>
        <v>0</v>
      </c>
      <c r="C46" s="55"/>
      <c r="D46" s="55"/>
      <c r="E46" s="55"/>
      <c r="F46" s="8"/>
      <c r="G46" s="8"/>
      <c r="H46" s="8"/>
      <c r="I46" s="8"/>
      <c r="J46" s="8"/>
      <c r="K46" s="8"/>
      <c r="L46" s="8"/>
      <c r="M46" s="8"/>
      <c r="N46" s="8"/>
      <c r="O46" s="8"/>
      <c r="P46" s="8"/>
      <c r="Q46" s="8"/>
      <c r="R46" s="8"/>
      <c r="S46" s="8"/>
      <c r="T46" s="8"/>
      <c r="U46" s="8"/>
      <c r="V46" s="8"/>
      <c r="W46" s="8"/>
      <c r="X46" s="8"/>
      <c r="Y46" s="8"/>
      <c r="Z46" s="8"/>
      <c r="AA46" s="8"/>
      <c r="AB46" s="8"/>
      <c r="AC46" s="8"/>
      <c r="AD46" s="8"/>
    </row>
    <row r="47" spans="1:30" ht="34.5" customHeight="1" x14ac:dyDescent="0.2">
      <c r="A47" s="61" t="s">
        <v>65</v>
      </c>
      <c r="B47" s="55"/>
      <c r="C47" s="55"/>
      <c r="D47" s="55"/>
      <c r="E47" s="55"/>
      <c r="F47" s="8"/>
      <c r="G47" s="8"/>
      <c r="H47" s="8"/>
      <c r="I47" s="8"/>
      <c r="J47" s="8"/>
      <c r="K47" s="8"/>
      <c r="L47" s="8"/>
      <c r="M47" s="8"/>
      <c r="N47" s="8"/>
      <c r="O47" s="8"/>
      <c r="P47" s="8"/>
      <c r="Q47" s="8"/>
      <c r="R47" s="8"/>
      <c r="S47" s="8"/>
      <c r="T47" s="8"/>
      <c r="U47" s="8"/>
      <c r="V47" s="8"/>
      <c r="W47" s="8"/>
      <c r="X47" s="8"/>
      <c r="Y47" s="8"/>
      <c r="Z47" s="8"/>
      <c r="AA47" s="8"/>
      <c r="AB47" s="8"/>
      <c r="AC47" s="8"/>
      <c r="AD47" s="8"/>
    </row>
    <row r="48" spans="1:30" ht="80.25" customHeight="1" x14ac:dyDescent="0.2">
      <c r="A48" s="62" t="s">
        <v>66</v>
      </c>
      <c r="B48" s="55"/>
      <c r="C48" s="55"/>
      <c r="D48" s="55"/>
      <c r="E48" s="55"/>
      <c r="F48" s="8"/>
      <c r="G48" s="8"/>
      <c r="H48" s="8"/>
      <c r="I48" s="8"/>
      <c r="J48" s="8"/>
      <c r="K48" s="8"/>
      <c r="L48" s="8"/>
      <c r="M48" s="8"/>
      <c r="N48" s="8"/>
      <c r="O48" s="8"/>
      <c r="P48" s="8"/>
      <c r="Q48" s="8"/>
      <c r="R48" s="8"/>
      <c r="S48" s="8"/>
      <c r="T48" s="8"/>
      <c r="U48" s="8"/>
      <c r="V48" s="8"/>
      <c r="W48" s="8"/>
      <c r="X48" s="8"/>
      <c r="Y48" s="8"/>
      <c r="Z48" s="8"/>
      <c r="AA48" s="8"/>
      <c r="AB48" s="8"/>
      <c r="AC48" s="8"/>
      <c r="AD48" s="8"/>
    </row>
    <row r="49" spans="1:30" ht="35.25" customHeight="1" x14ac:dyDescent="0.25">
      <c r="A49" s="59" t="s">
        <v>48</v>
      </c>
      <c r="B49" s="55"/>
      <c r="C49" s="55"/>
      <c r="D49" s="55"/>
      <c r="E49" s="55"/>
      <c r="F49" s="8"/>
      <c r="G49" s="8"/>
      <c r="H49" s="8"/>
      <c r="I49" s="8"/>
      <c r="J49" s="8"/>
      <c r="K49" s="8"/>
      <c r="L49" s="8"/>
      <c r="M49" s="8"/>
      <c r="N49" s="8"/>
      <c r="O49" s="8"/>
      <c r="P49" s="8"/>
      <c r="Q49" s="8"/>
      <c r="R49" s="8"/>
      <c r="S49" s="8"/>
      <c r="T49" s="8"/>
      <c r="U49" s="8"/>
      <c r="V49" s="8"/>
      <c r="W49" s="8"/>
      <c r="X49" s="8"/>
      <c r="Y49" s="8"/>
      <c r="Z49" s="8"/>
      <c r="AA49" s="8"/>
      <c r="AB49" s="8"/>
      <c r="AC49" s="8"/>
      <c r="AD49" s="8"/>
    </row>
    <row r="50" spans="1:30" ht="56.25" customHeight="1" x14ac:dyDescent="0.2">
      <c r="A50" s="60" t="s">
        <v>67</v>
      </c>
      <c r="B50" s="55"/>
      <c r="C50" s="55"/>
      <c r="D50" s="55"/>
      <c r="E50" s="55"/>
      <c r="F50" s="8"/>
      <c r="G50" s="8"/>
      <c r="H50" s="8"/>
      <c r="I50" s="8"/>
      <c r="J50" s="8"/>
      <c r="K50" s="8"/>
      <c r="L50" s="8"/>
      <c r="M50" s="8"/>
      <c r="N50" s="8"/>
      <c r="O50" s="8"/>
      <c r="P50" s="8"/>
      <c r="Q50" s="8"/>
      <c r="R50" s="8"/>
      <c r="S50" s="8"/>
      <c r="T50" s="8"/>
      <c r="U50" s="8"/>
      <c r="V50" s="8"/>
      <c r="W50" s="8"/>
      <c r="X50" s="8"/>
      <c r="Y50" s="8"/>
      <c r="Z50" s="8"/>
      <c r="AA50" s="8"/>
      <c r="AB50" s="8"/>
      <c r="AC50" s="8"/>
      <c r="AD50" s="8"/>
    </row>
    <row r="51" spans="1:30" ht="22.5" customHeight="1" x14ac:dyDescent="0.2">
      <c r="A51" s="12" t="s">
        <v>68</v>
      </c>
      <c r="B51" s="13" t="s">
        <v>69</v>
      </c>
      <c r="C51" s="22" t="s">
        <v>70</v>
      </c>
      <c r="D51" s="12" t="s">
        <v>71</v>
      </c>
      <c r="E51" s="65"/>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spans="1:30" ht="24" customHeight="1" x14ac:dyDescent="0.2">
      <c r="A52" s="15"/>
      <c r="B52" s="42"/>
      <c r="C52" s="42"/>
      <c r="D52" s="42">
        <f t="shared" ref="D52:D57" si="1">SUM(B52:C52)</f>
        <v>0</v>
      </c>
      <c r="E52" s="55"/>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1:30" ht="24" customHeight="1" x14ac:dyDescent="0.2">
      <c r="A53" s="15"/>
      <c r="B53" s="42"/>
      <c r="C53" s="42"/>
      <c r="D53" s="42">
        <f t="shared" si="1"/>
        <v>0</v>
      </c>
      <c r="E53" s="55"/>
      <c r="F53" s="14"/>
      <c r="G53" s="14"/>
      <c r="H53" s="14"/>
      <c r="I53" s="14"/>
      <c r="J53" s="14"/>
      <c r="K53" s="14"/>
      <c r="L53" s="14"/>
      <c r="M53" s="14"/>
      <c r="N53" s="14"/>
      <c r="O53" s="14"/>
      <c r="P53" s="14"/>
      <c r="Q53" s="14"/>
      <c r="R53" s="14"/>
      <c r="S53" s="14"/>
      <c r="T53" s="14"/>
      <c r="U53" s="14"/>
      <c r="V53" s="14"/>
      <c r="W53" s="14"/>
      <c r="X53" s="14"/>
      <c r="Y53" s="14"/>
      <c r="Z53" s="14"/>
      <c r="AA53" s="14"/>
      <c r="AB53" s="14"/>
      <c r="AC53" s="14"/>
    </row>
    <row r="54" spans="1:30" ht="24" customHeight="1" x14ac:dyDescent="0.2">
      <c r="A54" s="15"/>
      <c r="B54" s="42"/>
      <c r="C54" s="42"/>
      <c r="D54" s="42">
        <f t="shared" si="1"/>
        <v>0</v>
      </c>
      <c r="E54" s="55"/>
      <c r="F54" s="14"/>
      <c r="G54" s="14"/>
      <c r="H54" s="14"/>
      <c r="I54" s="14"/>
      <c r="J54" s="14"/>
      <c r="K54" s="14"/>
      <c r="L54" s="14"/>
      <c r="M54" s="14"/>
      <c r="N54" s="14"/>
      <c r="O54" s="14"/>
      <c r="P54" s="14"/>
      <c r="Q54" s="14"/>
      <c r="R54" s="14"/>
      <c r="S54" s="14"/>
      <c r="T54" s="14"/>
      <c r="U54" s="14"/>
      <c r="V54" s="14"/>
      <c r="W54" s="14"/>
      <c r="X54" s="14"/>
      <c r="Y54" s="14"/>
      <c r="Z54" s="14"/>
      <c r="AA54" s="14"/>
      <c r="AB54" s="14"/>
      <c r="AC54" s="14"/>
    </row>
    <row r="55" spans="1:30" ht="24" customHeight="1" x14ac:dyDescent="0.2">
      <c r="A55" s="15"/>
      <c r="B55" s="42"/>
      <c r="C55" s="42"/>
      <c r="D55" s="42">
        <f t="shared" si="1"/>
        <v>0</v>
      </c>
      <c r="E55" s="55"/>
      <c r="F55" s="14"/>
      <c r="G55" s="14"/>
      <c r="H55" s="14"/>
      <c r="I55" s="14"/>
      <c r="J55" s="14"/>
      <c r="K55" s="14"/>
      <c r="L55" s="14"/>
      <c r="M55" s="14"/>
      <c r="N55" s="14"/>
      <c r="O55" s="14"/>
      <c r="P55" s="14"/>
      <c r="Q55" s="14"/>
      <c r="R55" s="14"/>
      <c r="S55" s="14"/>
      <c r="T55" s="14"/>
      <c r="U55" s="14"/>
      <c r="V55" s="14"/>
      <c r="W55" s="14"/>
      <c r="X55" s="14"/>
      <c r="Y55" s="14"/>
      <c r="Z55" s="14"/>
      <c r="AA55" s="14"/>
      <c r="AB55" s="14"/>
      <c r="AC55" s="14"/>
    </row>
    <row r="56" spans="1:30" ht="24" customHeight="1" x14ac:dyDescent="0.2">
      <c r="A56" s="15"/>
      <c r="B56" s="42"/>
      <c r="C56" s="42"/>
      <c r="D56" s="42">
        <f t="shared" si="1"/>
        <v>0</v>
      </c>
      <c r="E56" s="55"/>
      <c r="F56" s="14"/>
      <c r="G56" s="14"/>
      <c r="H56" s="14"/>
      <c r="I56" s="14"/>
      <c r="J56" s="14"/>
      <c r="K56" s="14"/>
      <c r="L56" s="14"/>
      <c r="M56" s="14"/>
      <c r="N56" s="14"/>
      <c r="O56" s="14"/>
      <c r="P56" s="14"/>
      <c r="Q56" s="14"/>
      <c r="R56" s="14"/>
      <c r="S56" s="14"/>
      <c r="T56" s="14"/>
      <c r="U56" s="14"/>
      <c r="V56" s="14"/>
      <c r="W56" s="14"/>
      <c r="X56" s="14"/>
      <c r="Y56" s="14"/>
      <c r="Z56" s="14"/>
      <c r="AA56" s="14"/>
      <c r="AB56" s="14"/>
      <c r="AC56" s="14"/>
    </row>
    <row r="57" spans="1:30" ht="24" customHeight="1" x14ac:dyDescent="0.2">
      <c r="A57" s="15"/>
      <c r="B57" s="42"/>
      <c r="C57" s="42"/>
      <c r="D57" s="42">
        <f t="shared" si="1"/>
        <v>0</v>
      </c>
      <c r="E57" s="55"/>
      <c r="F57" s="14"/>
      <c r="G57" s="14"/>
      <c r="H57" s="14"/>
      <c r="I57" s="14"/>
      <c r="J57" s="14"/>
      <c r="K57" s="14"/>
      <c r="L57" s="14"/>
      <c r="M57" s="14"/>
      <c r="N57" s="14"/>
      <c r="O57" s="14"/>
      <c r="P57" s="14"/>
      <c r="Q57" s="14"/>
      <c r="R57" s="14"/>
      <c r="S57" s="14"/>
      <c r="T57" s="14"/>
      <c r="U57" s="14"/>
      <c r="V57" s="14"/>
      <c r="W57" s="14"/>
      <c r="X57" s="14"/>
      <c r="Y57" s="14"/>
      <c r="Z57" s="14"/>
      <c r="AA57" s="14"/>
      <c r="AB57" s="14"/>
      <c r="AC57" s="14"/>
    </row>
    <row r="58" spans="1:30" ht="34.5" customHeight="1" x14ac:dyDescent="0.2">
      <c r="A58" s="18" t="s">
        <v>72</v>
      </c>
      <c r="B58" s="43">
        <f>SUM(Table_9_Utilities[Start-up Fee])</f>
        <v>0</v>
      </c>
      <c r="C58" s="43">
        <f>SUM(Table_9_Utilities[First Month Estimate])</f>
        <v>0</v>
      </c>
      <c r="D58" s="43">
        <f>SUM(Table_9_Utilities[Total Cost])</f>
        <v>0</v>
      </c>
      <c r="E58" s="55"/>
      <c r="F58" s="8"/>
      <c r="G58" s="8"/>
      <c r="H58" s="8"/>
      <c r="I58" s="8"/>
      <c r="J58" s="8"/>
      <c r="K58" s="8"/>
      <c r="L58" s="8"/>
      <c r="M58" s="8"/>
      <c r="N58" s="8"/>
      <c r="O58" s="8"/>
      <c r="P58" s="8"/>
      <c r="Q58" s="8"/>
      <c r="R58" s="8"/>
      <c r="S58" s="8"/>
      <c r="T58" s="8"/>
      <c r="U58" s="8"/>
      <c r="V58" s="8"/>
      <c r="W58" s="8"/>
      <c r="X58" s="8"/>
      <c r="Y58" s="8"/>
      <c r="Z58" s="8"/>
      <c r="AA58" s="8"/>
      <c r="AB58" s="8"/>
      <c r="AC58" s="8"/>
      <c r="AD58" s="8"/>
    </row>
    <row r="59" spans="1:30" ht="34.5" customHeight="1" x14ac:dyDescent="0.2">
      <c r="A59" s="61" t="s">
        <v>73</v>
      </c>
      <c r="B59" s="55"/>
      <c r="C59" s="55"/>
      <c r="D59" s="55"/>
      <c r="E59" s="55"/>
      <c r="F59" s="8"/>
      <c r="G59" s="8"/>
      <c r="H59" s="8"/>
      <c r="I59" s="8"/>
      <c r="J59" s="8"/>
      <c r="K59" s="8"/>
      <c r="L59" s="8"/>
      <c r="M59" s="8"/>
      <c r="N59" s="8"/>
      <c r="O59" s="8"/>
      <c r="P59" s="8"/>
      <c r="Q59" s="8"/>
      <c r="R59" s="8"/>
      <c r="S59" s="8"/>
      <c r="T59" s="8"/>
      <c r="U59" s="8"/>
      <c r="V59" s="8"/>
      <c r="W59" s="8"/>
      <c r="X59" s="8"/>
      <c r="Y59" s="8"/>
      <c r="Z59" s="8"/>
      <c r="AA59" s="8"/>
      <c r="AB59" s="8"/>
      <c r="AC59" s="8"/>
      <c r="AD59" s="8"/>
    </row>
    <row r="60" spans="1:30" ht="80.25" customHeight="1" x14ac:dyDescent="0.2">
      <c r="A60" s="62" t="s">
        <v>74</v>
      </c>
      <c r="B60" s="55"/>
      <c r="C60" s="55"/>
      <c r="D60" s="55"/>
      <c r="E60" s="55"/>
      <c r="F60" s="8"/>
      <c r="G60" s="8"/>
      <c r="H60" s="8"/>
      <c r="I60" s="8"/>
      <c r="J60" s="8"/>
      <c r="K60" s="8"/>
      <c r="L60" s="8"/>
      <c r="M60" s="8"/>
      <c r="N60" s="8"/>
      <c r="O60" s="8"/>
      <c r="P60" s="8"/>
      <c r="Q60" s="8"/>
      <c r="R60" s="8"/>
      <c r="S60" s="8"/>
      <c r="T60" s="8"/>
      <c r="U60" s="8"/>
      <c r="V60" s="8"/>
      <c r="W60" s="8"/>
      <c r="X60" s="8"/>
      <c r="Y60" s="8"/>
      <c r="Z60" s="8"/>
      <c r="AA60" s="8"/>
      <c r="AB60" s="8"/>
      <c r="AC60" s="8"/>
      <c r="AD60" s="8"/>
    </row>
    <row r="61" spans="1:30" ht="15.75" customHeight="1" x14ac:dyDescent="0.2">
      <c r="A61" s="64" t="s">
        <v>12</v>
      </c>
      <c r="B61" s="55"/>
      <c r="C61" s="55"/>
      <c r="D61" s="55"/>
      <c r="E61" s="55"/>
      <c r="F61" s="55"/>
      <c r="G61" s="64" t="s">
        <v>43</v>
      </c>
      <c r="H61" s="55"/>
      <c r="I61" s="64" t="s">
        <v>43</v>
      </c>
      <c r="J61" s="55"/>
      <c r="K61" s="64" t="s">
        <v>43</v>
      </c>
      <c r="L61" s="55"/>
      <c r="M61" s="64" t="s">
        <v>43</v>
      </c>
      <c r="N61" s="55"/>
      <c r="O61" s="64" t="s">
        <v>43</v>
      </c>
      <c r="P61" s="55"/>
      <c r="Q61" s="64" t="s">
        <v>43</v>
      </c>
      <c r="R61" s="55"/>
      <c r="S61" s="64" t="s">
        <v>43</v>
      </c>
      <c r="T61" s="55"/>
      <c r="U61" s="64" t="s">
        <v>43</v>
      </c>
      <c r="V61" s="55"/>
      <c r="W61" s="64" t="s">
        <v>43</v>
      </c>
      <c r="X61" s="55"/>
      <c r="Y61" s="64" t="s">
        <v>43</v>
      </c>
      <c r="Z61" s="55"/>
      <c r="AA61" s="64" t="s">
        <v>43</v>
      </c>
      <c r="AB61" s="55"/>
      <c r="AC61" s="64" t="s">
        <v>43</v>
      </c>
      <c r="AD61" s="55"/>
    </row>
    <row r="62" spans="1:30" ht="15.75" hidden="1"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75" hidden="1"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5.75" hidden="1"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75" hidden="1"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75" hidden="1"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5.75" hidden="1"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5.75" hidden="1"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5.75" hidden="1"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5.75" hidden="1"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5.75" hidden="1"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5.75" hidden="1"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5.75" hidden="1"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5.75" hidden="1"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5.75" hidden="1"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hidden="1"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5.75" hidden="1"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hidden="1"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hidden="1"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hidden="1"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hidden="1"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hidden="1"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hidden="1"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hidden="1"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hidden="1"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hidden="1"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hidden="1"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hidden="1"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5.75" hidden="1"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hidden="1"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hidden="1"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hidden="1"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hidden="1"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hidden="1"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hidden="1"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hidden="1"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hidden="1"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hidden="1"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hidden="1"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5.75" hidden="1"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5.75" hidden="1"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5.75" hidden="1"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5.75" hidden="1"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hidden="1"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5.75" hidden="1"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5.75" hidden="1"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5.75" hidden="1"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5.75" hidden="1"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5.75" hidden="1"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5.75" hidden="1"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5.75" hidden="1"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5.75" hidden="1"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5.75" hidden="1"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5.75" hidden="1"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5.75" hidden="1"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5.75" hidden="1"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5.75" hidden="1"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75" hidden="1"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75" hidden="1"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5.75" hidden="1"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5.75" hidden="1"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5.75" hidden="1"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5.75" hidden="1"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75" hidden="1"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5.75" hidden="1"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75" hidden="1"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5.75" hidden="1"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5.75" hidden="1"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5.75" hidden="1"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5.75" hidden="1"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75" hidden="1"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5.75" hidden="1"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5.75" hidden="1"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5.75" hidden="1"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75" hidden="1"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5.75" hidden="1"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5.75" hidden="1"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75" hidden="1"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5.75" hidden="1"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5.75" hidden="1"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5.75" hidden="1"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5.75" hidden="1"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75" hidden="1"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5.75" hidden="1"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75" hidden="1"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5.75" hidden="1"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75" hidden="1"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5.75" hidden="1"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75" hidden="1"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5.75" hidden="1"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75" hidden="1"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5.75" hidden="1"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5.75" hidden="1"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5.75" hidden="1"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5.75" hidden="1"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5.75" hidden="1"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5.75" hidden="1"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5.75" hidden="1"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5.75" hidden="1"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5.75" hidden="1"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5.75" hidden="1"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5.75" hidden="1"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5.75" hidden="1"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5.75" hidden="1"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5.75" hidden="1"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5.75" hidden="1"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5.75" hidden="1"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5.75" hidden="1"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5.75" hidden="1"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5.75" hidden="1"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5.75" hidden="1"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5.75" hidden="1"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5.75" hidden="1"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5.75" hidden="1"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5.75" hidden="1"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5.75" hidden="1"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5.75" hidden="1"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5.75" hidden="1"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5.75" hidden="1"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5.75" hidden="1"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5.75" hidden="1"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5.75" hidden="1"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5.75" hidden="1"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5.75" hidden="1"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5.75" hidden="1"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5.75" hidden="1"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5.75" hidden="1"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5.75" hidden="1"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5.75" hidden="1"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5.75" hidden="1"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5.75" hidden="1"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5.75" hidden="1"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5.75" hidden="1"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5.75" hidden="1"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5.75" hidden="1"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5.75" hidden="1"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5.75" hidden="1"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5.75" hidden="1"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5.75" hidden="1"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5.75" hidden="1"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5.75" hidden="1"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5.75" hidden="1"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5.75" hidden="1"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5.75" hidden="1"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5.75" hidden="1"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5.75" hidden="1"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5.75" hidden="1"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5.75" hidden="1"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5.75" hidden="1"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5.75" hidden="1"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5.75" hidden="1"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5.75" hidden="1"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5.75" hidden="1"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5.75" hidden="1"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5.75" hidden="1"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5.75" hidden="1"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5.75" hidden="1"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5.75" hidden="1"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5.75" hidden="1"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5.75" hidden="1"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5.75" hidden="1"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5.75" hidden="1"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5.75" hidden="1"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5.75" hidden="1"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5.75" hidden="1"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5.75" hidden="1"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5.75" hidden="1"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5.75" hidden="1"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5.75" hidden="1"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5.75" hidden="1"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5.75" hidden="1"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5.75" hidden="1"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5.75" hidden="1"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5.75" hidden="1"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5.75" hidden="1"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5.75" hidden="1"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5.75" hidden="1"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5.75" hidden="1"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5.75" hidden="1"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5.75" hidden="1"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5.75" hidden="1"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5.75" hidden="1"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5.75" hidden="1"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5.75" hidden="1"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5.75" hidden="1"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5.75" hidden="1"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5.75" hidden="1"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5.75" hidden="1"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row>
    <row r="249" spans="1:30" ht="15.75" hidden="1"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row>
    <row r="250" spans="1:30" ht="15.75" hidden="1"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row>
    <row r="251" spans="1:30" ht="15.75" hidden="1"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row>
    <row r="252" spans="1:30" ht="15.75" hidden="1"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row>
    <row r="253" spans="1:30" ht="15.75" hidden="1"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row>
    <row r="254" spans="1:30" ht="15.75" hidden="1"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row>
    <row r="255" spans="1:30" ht="15.75" hidden="1"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row>
    <row r="256" spans="1:30" ht="15.75" hidden="1"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row>
    <row r="257" spans="1:30" ht="15.75" hidden="1"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row>
    <row r="258" spans="1:30" ht="15.75" hidden="1"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row>
    <row r="259" spans="1:30" ht="15.75" hidden="1"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row>
    <row r="260" spans="1:30" ht="15.75" hidden="1"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row>
    <row r="261" spans="1:30" ht="15.75" hidden="1"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row>
    <row r="262" spans="1:30" ht="15.75" hidden="1"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row>
    <row r="263" spans="1:30" ht="15.75" hidden="1"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row>
    <row r="264" spans="1:30" ht="15.75" hidden="1"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row>
    <row r="265" spans="1:30" ht="15.75" hidden="1"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row>
    <row r="266" spans="1:30" ht="15.75" hidden="1"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row>
    <row r="267" spans="1:30" ht="15.75" hidden="1"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row>
    <row r="268" spans="1:30" ht="15.75" hidden="1"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row>
    <row r="269" spans="1:30" ht="15.75" hidden="1"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row>
    <row r="270" spans="1:30" ht="15.75" hidden="1"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row>
    <row r="271" spans="1:30" ht="15.75" hidden="1"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row>
    <row r="272" spans="1:30" ht="15.75" hidden="1"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row>
    <row r="273" spans="1:30" ht="15.75" hidden="1"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row>
    <row r="274" spans="1:30" ht="15.75" hidden="1"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row>
    <row r="275" spans="1:30" ht="15.75" hidden="1"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row>
    <row r="276" spans="1:30" ht="15.75" hidden="1"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row>
    <row r="277" spans="1:30" ht="15.75" hidden="1"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row>
    <row r="278" spans="1:30" ht="15.75" hidden="1"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row>
    <row r="279" spans="1:30" ht="15.75" hidden="1"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row>
    <row r="280" spans="1:30" ht="15.75" hidden="1"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row>
    <row r="281" spans="1:30" ht="15.75" hidden="1"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row>
    <row r="282" spans="1:30" ht="15.75" hidden="1"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row>
    <row r="283" spans="1:30" ht="15.75" hidden="1"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row>
    <row r="284" spans="1:30" ht="15.75" hidden="1"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row>
    <row r="285" spans="1:30" ht="15.75" hidden="1"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row>
    <row r="286" spans="1:30" ht="15.75" hidden="1"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row>
    <row r="287" spans="1:30" ht="15.75" hidden="1"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row>
    <row r="288" spans="1:30" ht="15.75" hidden="1"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row>
    <row r="289" spans="1:30" ht="15.75" hidden="1"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row>
    <row r="290" spans="1:30" ht="15.75" hidden="1"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row>
    <row r="291" spans="1:30" ht="15.75" hidden="1"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row>
    <row r="292" spans="1:30" ht="15.75" hidden="1"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row>
    <row r="293" spans="1:30" ht="15.75" hidden="1"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row>
    <row r="294" spans="1:30" ht="15.75" hidden="1"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row>
    <row r="295" spans="1:30" ht="15.75" hidden="1"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row>
    <row r="296" spans="1:30" ht="15.75" hidden="1"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row>
    <row r="297" spans="1:30" ht="15.75" hidden="1"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row>
    <row r="298" spans="1:30" ht="15.75" hidden="1"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row>
    <row r="299" spans="1:30" ht="15.75" hidden="1"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row>
    <row r="300" spans="1:30" ht="15.75" hidden="1"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row>
    <row r="301" spans="1:30" ht="15.75" hidden="1"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row>
    <row r="302" spans="1:30" ht="15.75" hidden="1"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row>
    <row r="303" spans="1:30" ht="15.75" hidden="1"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row>
    <row r="304" spans="1:30" ht="15.75" hidden="1"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row>
    <row r="305" spans="1:30" ht="15.75" hidden="1"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row>
    <row r="306" spans="1:30" ht="15.75" hidden="1"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row>
    <row r="307" spans="1:30" ht="15.75" hidden="1"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row>
    <row r="308" spans="1:30" ht="15.75" hidden="1"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row>
    <row r="309" spans="1:30" ht="15.75" hidden="1"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row>
    <row r="310" spans="1:30" ht="15.75" hidden="1"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row>
    <row r="311" spans="1:30" ht="15.75" hidden="1"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row>
    <row r="312" spans="1:30" ht="15.75" hidden="1"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row>
    <row r="313" spans="1:30" ht="15.75" hidden="1"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row>
    <row r="314" spans="1:30" ht="15.75" hidden="1"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row>
    <row r="315" spans="1:30" ht="15.75" hidden="1"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row>
    <row r="316" spans="1:30" ht="15.75" hidden="1"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row>
    <row r="317" spans="1:30" ht="15.75" hidden="1"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row>
    <row r="318" spans="1:30" ht="15.75" hidden="1"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row>
    <row r="319" spans="1:30" ht="15.75" hidden="1"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row>
    <row r="320" spans="1:30" ht="15.75" hidden="1"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row>
    <row r="321" spans="1:30" ht="15.75" hidden="1"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row>
    <row r="322" spans="1:30" ht="15.75" hidden="1"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row>
    <row r="323" spans="1:30" ht="15.75" hidden="1"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row>
    <row r="324" spans="1:30" ht="15.75" hidden="1"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row>
    <row r="325" spans="1:30" ht="15.75" hidden="1"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row>
    <row r="326" spans="1:30" ht="15.75" hidden="1"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row>
    <row r="327" spans="1:30" ht="15.75" hidden="1"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row>
    <row r="328" spans="1:30" ht="15.75" hidden="1"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row>
    <row r="329" spans="1:30" ht="15.75" hidden="1"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row>
    <row r="330" spans="1:30" ht="15.75" hidden="1"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row>
    <row r="331" spans="1:30" ht="15.75" hidden="1"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row>
    <row r="332" spans="1:30" ht="15.75" hidden="1"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row>
    <row r="333" spans="1:30" ht="15.75" hidden="1"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row>
    <row r="334" spans="1:30" ht="15.75" hidden="1"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row>
    <row r="335" spans="1:30" ht="15.75" hidden="1"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row>
    <row r="336" spans="1:30" ht="15.75" hidden="1"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row>
    <row r="337" spans="1:30" ht="15.75" hidden="1"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row>
    <row r="338" spans="1:30" ht="15.75" hidden="1"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row>
    <row r="339" spans="1:30" ht="15.75" hidden="1"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row>
    <row r="340" spans="1:30" ht="15.75" hidden="1"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row>
    <row r="341" spans="1:30" ht="15.75" hidden="1"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row>
    <row r="342" spans="1:30" ht="15.75" hidden="1"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row>
    <row r="343" spans="1:30" ht="15.75" hidden="1"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row>
    <row r="344" spans="1:30" ht="15.75" hidden="1"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row>
    <row r="345" spans="1:30" ht="15.75" hidden="1"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row>
    <row r="346" spans="1:30" ht="15.75" hidden="1"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row>
    <row r="347" spans="1:30" ht="15.75" hidden="1"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row>
    <row r="348" spans="1:30" ht="15.75" hidden="1"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row>
    <row r="349" spans="1:30" ht="15.75" hidden="1"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row>
    <row r="350" spans="1:30" ht="15.75" hidden="1"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row>
    <row r="351" spans="1:30" ht="15.75" hidden="1"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row>
    <row r="352" spans="1:30" ht="15.75" hidden="1"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row>
    <row r="353" spans="1:30" ht="15.75" hidden="1"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row>
    <row r="354" spans="1:30" ht="15.75" hidden="1"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row>
    <row r="355" spans="1:30" ht="15.75" hidden="1"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row>
    <row r="356" spans="1:30" ht="15.75" hidden="1"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row>
    <row r="357" spans="1:30" ht="15.75" hidden="1"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row>
    <row r="358" spans="1:30" ht="15.75" hidden="1"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row>
    <row r="359" spans="1:30" ht="15.75" hidden="1"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row>
    <row r="360" spans="1:30" ht="15.75" hidden="1"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row>
    <row r="361" spans="1:30" ht="15.75" hidden="1"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row>
    <row r="362" spans="1:30" ht="15.75" hidden="1"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row>
    <row r="363" spans="1:30" ht="15.75" hidden="1"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row>
    <row r="364" spans="1:30" ht="15.75" hidden="1"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row>
    <row r="365" spans="1:30" ht="15.75" hidden="1"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row>
    <row r="366" spans="1:30" ht="15.75" hidden="1"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row>
    <row r="367" spans="1:30" ht="15.75" hidden="1"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row>
    <row r="368" spans="1:30" ht="15.75" hidden="1"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row>
    <row r="369" spans="1:30" ht="15.75" hidden="1"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row>
    <row r="370" spans="1:30" ht="15.75" hidden="1"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row>
    <row r="371" spans="1:30" ht="15.75" hidden="1"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row>
    <row r="372" spans="1:30" ht="15.75" hidden="1"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row>
    <row r="373" spans="1:30" ht="15.75" hidden="1"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row>
    <row r="374" spans="1:30" ht="15.75" hidden="1"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row>
    <row r="375" spans="1:30" ht="15.75" hidden="1"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row>
    <row r="376" spans="1:30" ht="15.75" hidden="1"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row>
    <row r="377" spans="1:30" ht="15.75" hidden="1"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row>
    <row r="378" spans="1:30" ht="15.75" hidden="1"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row>
    <row r="379" spans="1:30" ht="15.75" hidden="1"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row>
    <row r="380" spans="1:30" ht="15.75" hidden="1"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row>
    <row r="381" spans="1:30" ht="15.75" hidden="1"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row>
    <row r="382" spans="1:30" ht="15.75" hidden="1"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row>
    <row r="383" spans="1:30" ht="15.75" hidden="1"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row>
    <row r="384" spans="1:30" ht="15.75" hidden="1"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row>
    <row r="385" spans="1:30" ht="15.75" hidden="1"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row>
    <row r="386" spans="1:30" ht="15.75" hidden="1"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row>
    <row r="387" spans="1:30" ht="15.75" hidden="1"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row>
    <row r="388" spans="1:30" ht="15.75" hidden="1"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row>
    <row r="389" spans="1:30" ht="15.75" hidden="1"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row>
    <row r="390" spans="1:30" ht="15.75" hidden="1"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row>
    <row r="391" spans="1:30" ht="15.75" hidden="1"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row>
    <row r="392" spans="1:30" ht="15.75" hidden="1"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row>
    <row r="393" spans="1:30" ht="15.75" hidden="1"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row>
    <row r="394" spans="1:30" ht="15.75" hidden="1"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row>
    <row r="395" spans="1:30" ht="15.75" hidden="1"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row>
    <row r="396" spans="1:30" ht="15.75" hidden="1"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row>
    <row r="397" spans="1:30" ht="15.75" hidden="1"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row>
    <row r="398" spans="1:30" ht="15.75" hidden="1"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row>
    <row r="399" spans="1:30" ht="15.75" hidden="1"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row>
    <row r="400" spans="1:30" ht="15.75" hidden="1"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row>
    <row r="401" spans="1:30" ht="15.75" hidden="1"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row>
    <row r="402" spans="1:30" ht="15.75" hidden="1"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row>
    <row r="403" spans="1:30" ht="15.75" hidden="1"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row>
    <row r="404" spans="1:30" ht="15.75" hidden="1"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row>
    <row r="405" spans="1:30" ht="15.75" hidden="1"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row>
    <row r="406" spans="1:30" ht="15.75" hidden="1"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row>
    <row r="407" spans="1:30" ht="15.75" hidden="1"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row>
    <row r="408" spans="1:30" ht="15.75" hidden="1"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row>
    <row r="409" spans="1:30" ht="15.75" hidden="1"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row>
    <row r="410" spans="1:30" ht="15.75" hidden="1"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row>
    <row r="411" spans="1:30" ht="15.75" hidden="1"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row>
    <row r="412" spans="1:30" ht="15.75" hidden="1"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row>
    <row r="413" spans="1:30" ht="15.75" hidden="1"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row>
    <row r="414" spans="1:30" ht="15.75" hidden="1"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row>
    <row r="415" spans="1:30" ht="15.75" hidden="1"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row>
    <row r="416" spans="1:30" ht="15.75" hidden="1"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row>
    <row r="417" spans="1:30" ht="15.75" hidden="1"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row>
    <row r="418" spans="1:30" ht="15.75" hidden="1"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row>
    <row r="419" spans="1:30" ht="15.75" hidden="1"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row>
    <row r="420" spans="1:30" ht="15.75" hidden="1"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row>
    <row r="421" spans="1:30" ht="15.75" hidden="1"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row>
    <row r="422" spans="1:30" ht="15.75" hidden="1"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row>
    <row r="423" spans="1:30" ht="15.75" hidden="1"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row>
    <row r="424" spans="1:30" ht="15.75" hidden="1"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row>
    <row r="425" spans="1:30" ht="15.75" hidden="1"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row>
    <row r="426" spans="1:30" ht="15.75" hidden="1"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row>
    <row r="427" spans="1:30" ht="15.75" hidden="1"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row>
    <row r="428" spans="1:30" ht="15.75" hidden="1"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row>
    <row r="429" spans="1:30" ht="15.75" hidden="1"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row>
    <row r="430" spans="1:30" ht="15.75" hidden="1"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row>
    <row r="431" spans="1:30" ht="15.75" hidden="1"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row>
    <row r="432" spans="1:30" ht="15.75" hidden="1"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row>
    <row r="433" spans="1:30" ht="15.75" hidden="1"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row>
    <row r="434" spans="1:30" ht="15.75" hidden="1"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row>
    <row r="435" spans="1:30" ht="15.75" hidden="1"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row>
    <row r="436" spans="1:30" ht="15.75" hidden="1"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row>
    <row r="437" spans="1:30" ht="15.75" hidden="1"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row>
    <row r="438" spans="1:30" ht="15.75" hidden="1"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row>
    <row r="439" spans="1:30" ht="15.75" hidden="1"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row>
    <row r="440" spans="1:30" ht="15.75" hidden="1"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row>
    <row r="441" spans="1:30" ht="15.75" hidden="1"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row>
    <row r="442" spans="1:30" ht="15.75" hidden="1"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row>
    <row r="443" spans="1:30" ht="15.75" hidden="1"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row>
    <row r="444" spans="1:30" ht="15.75" hidden="1"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row>
    <row r="445" spans="1:30" ht="15.75" hidden="1"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row>
    <row r="446" spans="1:30" ht="15.75" hidden="1"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row>
    <row r="447" spans="1:30" ht="15.75" hidden="1"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row>
    <row r="448" spans="1:30" ht="15.75" hidden="1"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row>
    <row r="449" spans="1:30" ht="15.75" hidden="1"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row>
    <row r="450" spans="1:30" ht="15.75" hidden="1"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row>
    <row r="451" spans="1:30" ht="15.75" hidden="1"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row>
    <row r="452" spans="1:30" ht="15.75" hidden="1"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row>
    <row r="453" spans="1:30" ht="15.75" hidden="1"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row>
    <row r="454" spans="1:30" ht="15.75" hidden="1"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row>
    <row r="455" spans="1:30" ht="15.75" hidden="1"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row>
    <row r="456" spans="1:30" ht="15.75" hidden="1"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row>
    <row r="457" spans="1:30" ht="15.75" hidden="1"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row>
    <row r="458" spans="1:30" ht="15.75" hidden="1"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row>
    <row r="459" spans="1:30" ht="15.75" hidden="1"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row>
    <row r="460" spans="1:30" ht="15.75" hidden="1"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row>
    <row r="461" spans="1:30" ht="15.75" hidden="1"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row>
    <row r="462" spans="1:30" ht="15.75" hidden="1"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row>
    <row r="463" spans="1:30" ht="15.75" hidden="1"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row>
    <row r="464" spans="1:30" ht="15.75" hidden="1"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row>
    <row r="465" spans="1:30" ht="15.75" hidden="1"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row>
    <row r="466" spans="1:30" ht="15.75" hidden="1"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row>
    <row r="467" spans="1:30" ht="15.75" hidden="1"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row>
    <row r="468" spans="1:30" ht="15.75" hidden="1"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row>
    <row r="469" spans="1:30" ht="15.75" hidden="1"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row>
    <row r="470" spans="1:30" ht="15.75" hidden="1"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row>
    <row r="471" spans="1:30" ht="15.75" hidden="1"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row>
    <row r="472" spans="1:30" ht="15.75" hidden="1"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row>
    <row r="473" spans="1:30" ht="15.75" hidden="1"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row>
    <row r="474" spans="1:30" ht="15.75" hidden="1"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row>
    <row r="475" spans="1:30" ht="15.75" hidden="1"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row>
    <row r="476" spans="1:30" ht="15.75" hidden="1"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row>
    <row r="477" spans="1:30" ht="15.75" hidden="1"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row>
    <row r="478" spans="1:30" ht="15.75" hidden="1"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row>
    <row r="479" spans="1:30" ht="15.75" hidden="1"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row>
    <row r="480" spans="1:30" ht="15.75" hidden="1"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row>
    <row r="481" spans="1:30" ht="15.75" hidden="1"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row>
    <row r="482" spans="1:30" ht="15.75" hidden="1"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row>
    <row r="483" spans="1:30" ht="15.75" hidden="1"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row>
    <row r="484" spans="1:30" ht="15.75" hidden="1"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row>
    <row r="485" spans="1:30" ht="15.75" hidden="1"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row>
    <row r="486" spans="1:30" ht="15.75" hidden="1"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row>
    <row r="487" spans="1:30" ht="15.75" hidden="1"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row>
    <row r="488" spans="1:30" ht="15.75" hidden="1"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row>
    <row r="489" spans="1:30" ht="15.75" hidden="1"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row>
    <row r="490" spans="1:30" ht="15.75" hidden="1"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row>
    <row r="491" spans="1:30" ht="15.75" hidden="1"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row>
    <row r="492" spans="1:30" ht="15.75" hidden="1"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row>
    <row r="493" spans="1:30" ht="15.75" hidden="1"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row>
    <row r="494" spans="1:30" ht="15.75" hidden="1"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row>
    <row r="495" spans="1:30" ht="15.75" hidden="1"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row>
    <row r="496" spans="1:30" ht="15.75" hidden="1"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row>
    <row r="497" spans="1:30" ht="15.75" hidden="1"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row>
    <row r="498" spans="1:30" ht="15.75" hidden="1"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row>
    <row r="499" spans="1:30" ht="15.75" hidden="1"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row>
    <row r="500" spans="1:30" ht="15.75" hidden="1"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row>
    <row r="501" spans="1:30" ht="15.75" hidden="1"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row>
    <row r="502" spans="1:30" ht="15.75" hidden="1"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row>
    <row r="503" spans="1:30" ht="15.75" hidden="1"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row>
    <row r="504" spans="1:30" ht="15.75" hidden="1"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row>
    <row r="505" spans="1:30" ht="15.75" hidden="1"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row>
    <row r="506" spans="1:30" ht="15.75" hidden="1"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row>
    <row r="507" spans="1:30" ht="15.75" hidden="1"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row>
    <row r="508" spans="1:30" ht="15.75" hidden="1"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row>
    <row r="509" spans="1:30" ht="15.75" hidden="1"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row>
    <row r="510" spans="1:30" ht="15.75" hidden="1"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row>
    <row r="511" spans="1:30" ht="15.75" hidden="1"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row>
    <row r="512" spans="1:30" ht="15.75" hidden="1"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row>
    <row r="513" spans="1:30" ht="15.75" hidden="1"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row>
    <row r="514" spans="1:30" ht="15.75" hidden="1"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row>
    <row r="515" spans="1:30" ht="15.75" hidden="1"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row>
    <row r="516" spans="1:30" ht="15.75" hidden="1"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row>
    <row r="517" spans="1:30" ht="15.75" hidden="1"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row>
    <row r="518" spans="1:30" ht="15.75" hidden="1"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row>
    <row r="519" spans="1:30" ht="15.75" hidden="1"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row>
    <row r="520" spans="1:30" ht="15.75" hidden="1"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row>
    <row r="521" spans="1:30" ht="15.75" hidden="1"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row>
    <row r="522" spans="1:30" ht="15.75" hidden="1"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row>
    <row r="523" spans="1:30" ht="15.75" hidden="1"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row>
    <row r="524" spans="1:30" ht="15.75" hidden="1"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row>
    <row r="525" spans="1:30" ht="15.75" hidden="1"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row>
    <row r="526" spans="1:30" ht="15.75" hidden="1"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row>
    <row r="527" spans="1:30" ht="15.75" hidden="1"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row>
    <row r="528" spans="1:30" ht="15.75" hidden="1"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row>
    <row r="529" spans="1:30" ht="15.75" hidden="1"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row>
    <row r="530" spans="1:30" ht="15.75" hidden="1"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row>
    <row r="531" spans="1:30" ht="15.75" hidden="1"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row>
    <row r="532" spans="1:30" ht="15.75" hidden="1"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row>
    <row r="533" spans="1:30" ht="15.75" hidden="1"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row>
    <row r="534" spans="1:30" ht="15.75" hidden="1"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row>
    <row r="535" spans="1:30" ht="15.75" hidden="1"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row>
    <row r="536" spans="1:30" ht="15.75" hidden="1"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row>
    <row r="537" spans="1:30" ht="15.75" hidden="1"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row>
    <row r="538" spans="1:30" ht="15.75" hidden="1"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row>
    <row r="539" spans="1:30" ht="15.75" hidden="1"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row>
    <row r="540" spans="1:30" ht="15.75" hidden="1"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row>
    <row r="541" spans="1:30" ht="15.75" hidden="1"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row>
    <row r="542" spans="1:30" ht="15.75" hidden="1"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row>
    <row r="543" spans="1:30" ht="15.75" hidden="1"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row>
    <row r="544" spans="1:30" ht="15.75" hidden="1"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row>
    <row r="545" spans="1:30" ht="15.75" hidden="1"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row>
    <row r="546" spans="1:30" ht="15.75" hidden="1"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row>
    <row r="547" spans="1:30" ht="15.75" hidden="1"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row>
    <row r="548" spans="1:30" ht="15.75" hidden="1"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row>
    <row r="549" spans="1:30" ht="15.75" hidden="1"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row>
    <row r="550" spans="1:30" ht="15.75" hidden="1"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row>
    <row r="551" spans="1:30" ht="15.75" hidden="1"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row>
    <row r="552" spans="1:30" ht="15.75" hidden="1"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row>
    <row r="553" spans="1:30" ht="15.75" hidden="1"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row>
    <row r="554" spans="1:30" ht="15.75" hidden="1"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row>
    <row r="555" spans="1:30" ht="15.75" hidden="1"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row>
    <row r="556" spans="1:30" ht="15.75" hidden="1"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row>
    <row r="557" spans="1:30" ht="15.75" hidden="1"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row>
    <row r="558" spans="1:30" ht="15.75" hidden="1"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row>
    <row r="559" spans="1:30" ht="15.75" hidden="1"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row>
    <row r="560" spans="1:30" ht="15.75" hidden="1"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row>
    <row r="561" spans="1:30" ht="15.75" hidden="1"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row>
    <row r="562" spans="1:30" ht="15.75" hidden="1"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row>
    <row r="563" spans="1:30" ht="15.75" hidden="1"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row>
    <row r="564" spans="1:30" ht="15.75" hidden="1"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row>
    <row r="565" spans="1:30" ht="15.75" hidden="1"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row>
    <row r="566" spans="1:30" ht="15.75" hidden="1"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row>
    <row r="567" spans="1:30" ht="15.75" hidden="1"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row>
    <row r="568" spans="1:30" ht="15.75" hidden="1"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row>
    <row r="569" spans="1:30" ht="15.75" hidden="1"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row>
    <row r="570" spans="1:30" ht="15.75" hidden="1"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row>
    <row r="571" spans="1:30" ht="15.75" hidden="1"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row>
    <row r="572" spans="1:30" ht="15.75" hidden="1"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row>
    <row r="573" spans="1:30" ht="15.75" hidden="1"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row>
    <row r="574" spans="1:30" ht="15.75" hidden="1"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row>
    <row r="575" spans="1:30" ht="15.75" hidden="1"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row>
    <row r="576" spans="1:30" ht="15.75" hidden="1"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row>
    <row r="577" spans="1:30" ht="15.75" hidden="1"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row>
    <row r="578" spans="1:30" ht="15.75" hidden="1"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row>
    <row r="579" spans="1:30" ht="15.75" hidden="1"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row>
    <row r="580" spans="1:30" ht="15.75" hidden="1"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row>
    <row r="581" spans="1:30" ht="15.75" hidden="1"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row>
    <row r="582" spans="1:30" ht="15.75" hidden="1"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row>
    <row r="583" spans="1:30" ht="15.75" hidden="1"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row>
    <row r="584" spans="1:30" ht="15.75" hidden="1"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row>
    <row r="585" spans="1:30" ht="15.75" hidden="1"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row>
    <row r="586" spans="1:30" ht="15.75" hidden="1"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row>
    <row r="587" spans="1:30" ht="15.75" hidden="1"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row>
    <row r="588" spans="1:30" ht="15.75" hidden="1"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row>
    <row r="589" spans="1:30" ht="15.75" hidden="1"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row>
    <row r="590" spans="1:30" ht="15.75" hidden="1"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row>
    <row r="591" spans="1:30" ht="15.75" hidden="1"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row>
    <row r="592" spans="1:30" ht="15.75" hidden="1"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row>
    <row r="593" spans="1:30" ht="15.75" hidden="1"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row>
    <row r="594" spans="1:30" ht="15.75" hidden="1"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row>
    <row r="595" spans="1:30" ht="15.75" hidden="1"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row>
    <row r="596" spans="1:30" ht="15.75" hidden="1"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row>
    <row r="597" spans="1:30" ht="15.75" hidden="1"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row>
    <row r="598" spans="1:30" ht="15.75" hidden="1"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row>
    <row r="599" spans="1:30" ht="15.75" hidden="1"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row>
    <row r="600" spans="1:30" ht="15.75" hidden="1"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row>
    <row r="601" spans="1:30" ht="15.75" hidden="1"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row>
    <row r="602" spans="1:30" ht="15.75" hidden="1"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row>
    <row r="603" spans="1:30" ht="15.75" hidden="1"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row>
    <row r="604" spans="1:30" ht="15.75" hidden="1"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row>
    <row r="605" spans="1:30" ht="15.75" hidden="1"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row>
    <row r="606" spans="1:30" ht="15.75" hidden="1"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row>
    <row r="607" spans="1:30" ht="15.75" hidden="1"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row>
    <row r="608" spans="1:30" ht="15.75" hidden="1"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row>
    <row r="609" spans="1:30" ht="15.75" hidden="1"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row>
    <row r="610" spans="1:30" ht="15.75" hidden="1"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row>
    <row r="611" spans="1:30" ht="15.75" hidden="1"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row>
    <row r="612" spans="1:30" ht="15.75" hidden="1"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row>
    <row r="613" spans="1:30" ht="15.75" hidden="1"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row>
    <row r="614" spans="1:30" ht="15.75" hidden="1"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row>
    <row r="615" spans="1:30" ht="15.75" hidden="1"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row>
    <row r="616" spans="1:30" ht="15.75" hidden="1"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row>
    <row r="617" spans="1:30" ht="15.75" hidden="1"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row>
    <row r="618" spans="1:30" ht="15.75" hidden="1"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row>
    <row r="619" spans="1:30" ht="15.75" hidden="1"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row>
    <row r="620" spans="1:30" ht="15.75" hidden="1"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row>
    <row r="621" spans="1:30" ht="15.75" hidden="1"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row>
    <row r="622" spans="1:30" ht="15.75" hidden="1"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row>
    <row r="623" spans="1:30" ht="15.75" hidden="1"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row>
    <row r="624" spans="1:30" ht="15.75" hidden="1"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row>
    <row r="625" spans="1:30" ht="15.75" hidden="1"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row>
    <row r="626" spans="1:30" ht="15.75" hidden="1"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row>
    <row r="627" spans="1:30" ht="15.75" hidden="1"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row>
    <row r="628" spans="1:30" ht="15.75" hidden="1"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row>
    <row r="629" spans="1:30" ht="15.75" hidden="1"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row>
    <row r="630" spans="1:30" ht="15.75" hidden="1"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row>
    <row r="631" spans="1:30" ht="15.75" hidden="1"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row>
    <row r="632" spans="1:30" ht="15.75" hidden="1"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row>
    <row r="633" spans="1:30" ht="15.75" hidden="1"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row>
    <row r="634" spans="1:30" ht="15.75" hidden="1"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row>
    <row r="635" spans="1:30" ht="15.75" hidden="1"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row>
    <row r="636" spans="1:30" ht="15.75" hidden="1"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row>
    <row r="637" spans="1:30" ht="15.75" hidden="1"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row>
    <row r="638" spans="1:30" ht="15.75" hidden="1"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row>
    <row r="639" spans="1:30" ht="15.75" hidden="1"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row>
    <row r="640" spans="1:30" ht="15.75" hidden="1"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row>
    <row r="641" spans="1:30" ht="15.75" hidden="1"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row>
    <row r="642" spans="1:30" ht="15.75" hidden="1"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row>
    <row r="643" spans="1:30" ht="15.75" hidden="1"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row>
    <row r="644" spans="1:30" ht="15.75" hidden="1"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row>
    <row r="645" spans="1:30" ht="15.75" hidden="1"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row>
    <row r="646" spans="1:30" ht="15.75" hidden="1"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row>
    <row r="647" spans="1:30" ht="15.75" hidden="1"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row>
    <row r="648" spans="1:30" ht="15.75" hidden="1"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row>
    <row r="649" spans="1:30" ht="15.75" hidden="1"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row>
    <row r="650" spans="1:30" ht="15.75" hidden="1"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row>
    <row r="651" spans="1:30" ht="15.75" hidden="1"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row>
    <row r="652" spans="1:30" ht="15.75" hidden="1"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row>
    <row r="653" spans="1:30" ht="15.75" hidden="1"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row>
    <row r="654" spans="1:30" ht="15.75" hidden="1"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row>
    <row r="655" spans="1:30" ht="15.75" hidden="1"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row>
    <row r="656" spans="1:30" ht="15.75" hidden="1"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row>
    <row r="657" spans="1:30" ht="15.75" hidden="1"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row>
    <row r="658" spans="1:30" ht="15.75" hidden="1"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row>
    <row r="659" spans="1:30" ht="15.75" hidden="1"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row>
    <row r="660" spans="1:30" ht="15.75" hidden="1"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row>
    <row r="661" spans="1:30" ht="15.75" hidden="1"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row>
    <row r="662" spans="1:30" ht="15.75" hidden="1"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row>
    <row r="663" spans="1:30" ht="15.75" hidden="1"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row>
    <row r="664" spans="1:30" ht="15.75" hidden="1"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row>
    <row r="665" spans="1:30" ht="15.75" hidden="1"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row>
    <row r="666" spans="1:30" ht="15.75" hidden="1"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row>
    <row r="667" spans="1:30" ht="15.75" hidden="1"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row>
    <row r="668" spans="1:30" ht="15.75" hidden="1"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row>
    <row r="669" spans="1:30" ht="15.75" hidden="1"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row>
    <row r="670" spans="1:30" ht="15.75" hidden="1"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row>
    <row r="671" spans="1:30" ht="15.75" hidden="1"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row>
    <row r="672" spans="1:30" ht="15.75" hidden="1"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row>
    <row r="673" spans="1:30" ht="15.75" hidden="1"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row>
    <row r="674" spans="1:30" ht="15.75" hidden="1"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row>
    <row r="675" spans="1:30" ht="15.75" hidden="1"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row>
    <row r="676" spans="1:30" ht="15.75" hidden="1"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row>
    <row r="677" spans="1:30" ht="15.75" hidden="1"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row>
    <row r="678" spans="1:30" ht="15.75" hidden="1"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row>
    <row r="679" spans="1:30" ht="15.75" hidden="1"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row>
    <row r="680" spans="1:30" ht="15.75" hidden="1"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row>
    <row r="681" spans="1:30" ht="15.75" hidden="1"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row>
    <row r="682" spans="1:30" ht="15.75" hidden="1"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row>
    <row r="683" spans="1:30" ht="15.75" hidden="1"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row>
    <row r="684" spans="1:30" ht="15.75" hidden="1"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row>
    <row r="685" spans="1:30" ht="15.75" hidden="1"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row>
    <row r="686" spans="1:30" ht="15.75" hidden="1"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row>
    <row r="687" spans="1:30" ht="15.75" hidden="1"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row>
    <row r="688" spans="1:30" ht="15.75" hidden="1"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row>
    <row r="689" spans="1:30" ht="15.75" hidden="1"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row>
    <row r="690" spans="1:30" ht="15.75" hidden="1"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row>
    <row r="691" spans="1:30" ht="15.75" hidden="1"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row>
    <row r="692" spans="1:30" ht="15.75" hidden="1"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row>
    <row r="693" spans="1:30" ht="15.75" hidden="1"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row>
    <row r="694" spans="1:30" ht="15.75" hidden="1"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row>
    <row r="695" spans="1:30" ht="15.75" hidden="1"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row>
    <row r="696" spans="1:30" ht="15.75" hidden="1"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row>
    <row r="697" spans="1:30" ht="15.75" hidden="1"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row>
    <row r="698" spans="1:30" ht="15.75" hidden="1"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row>
    <row r="699" spans="1:30" ht="15.75" hidden="1"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row>
    <row r="700" spans="1:30" ht="15.75" hidden="1"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row>
    <row r="701" spans="1:30" ht="15.75" hidden="1"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row>
    <row r="702" spans="1:30" ht="15.75" hidden="1"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row>
    <row r="703" spans="1:30" ht="15.75" hidden="1"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row>
    <row r="704" spans="1:30" ht="15.75" hidden="1"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row>
    <row r="705" spans="1:30" ht="15.75" hidden="1"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row>
    <row r="706" spans="1:30" ht="15.75" hidden="1"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row>
    <row r="707" spans="1:30" ht="15.75" hidden="1"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row>
    <row r="708" spans="1:30" ht="15.75" hidden="1"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row>
    <row r="709" spans="1:30" ht="15.75" hidden="1"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row>
    <row r="710" spans="1:30" ht="15.75" hidden="1"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row>
    <row r="711" spans="1:30" ht="15.75" hidden="1"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row>
    <row r="712" spans="1:30" ht="15.75" hidden="1"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row>
    <row r="713" spans="1:30" ht="15.75" hidden="1"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row>
    <row r="714" spans="1:30" ht="15.75" hidden="1"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row>
    <row r="715" spans="1:30" ht="15.75" hidden="1"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row>
    <row r="716" spans="1:30" ht="15.75" hidden="1"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row>
    <row r="717" spans="1:30" ht="15.75" hidden="1"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row>
    <row r="718" spans="1:30" ht="15.75" hidden="1"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row>
    <row r="719" spans="1:30" ht="15.75" hidden="1"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row>
    <row r="720" spans="1:30" ht="15.75" hidden="1"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row>
    <row r="721" spans="1:30" ht="15.75" hidden="1"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row>
    <row r="722" spans="1:30" ht="15.75" hidden="1"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row>
    <row r="723" spans="1:30" ht="15.75" hidden="1"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row>
    <row r="724" spans="1:30" ht="15.75" hidden="1"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row>
    <row r="725" spans="1:30" ht="15.75" hidden="1"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row>
    <row r="726" spans="1:30" ht="15.75" hidden="1"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row>
    <row r="727" spans="1:30" ht="15.75" hidden="1"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row>
    <row r="728" spans="1:30" ht="15.75" hidden="1"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row>
    <row r="729" spans="1:30" ht="15.75" hidden="1"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row>
    <row r="730" spans="1:30" ht="15.75" hidden="1"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row>
    <row r="731" spans="1:30" ht="15.75" hidden="1"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row>
    <row r="732" spans="1:30" ht="15.75" hidden="1"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row>
    <row r="733" spans="1:30" ht="15.75" hidden="1"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row>
    <row r="734" spans="1:30" ht="15.75" hidden="1"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row>
    <row r="735" spans="1:30" ht="15.75" hidden="1"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row>
    <row r="736" spans="1:30" ht="15.75" hidden="1"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row>
    <row r="737" spans="1:30" ht="15.75" hidden="1"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row>
    <row r="738" spans="1:30" ht="15.75" hidden="1"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row>
    <row r="739" spans="1:30" ht="15.75" hidden="1"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row>
    <row r="740" spans="1:30" ht="15.75" hidden="1"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row>
    <row r="741" spans="1:30" ht="15.75" hidden="1"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row>
    <row r="742" spans="1:30" ht="15.75" hidden="1"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row>
    <row r="743" spans="1:30" ht="15.75" hidden="1"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row>
    <row r="744" spans="1:30" ht="15.75" hidden="1"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row>
    <row r="745" spans="1:30" ht="15.75" hidden="1"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row>
    <row r="746" spans="1:30" ht="15.75" hidden="1"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row>
    <row r="747" spans="1:30" ht="15.75" hidden="1"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row>
    <row r="748" spans="1:30" ht="15.75" hidden="1"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row>
    <row r="749" spans="1:30" ht="15.75" hidden="1"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row>
    <row r="750" spans="1:30" ht="15.75" hidden="1"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row>
    <row r="751" spans="1:30" ht="15.75" hidden="1"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row>
    <row r="752" spans="1:30" ht="15.75" hidden="1"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row>
    <row r="753" spans="1:30" ht="15.75" hidden="1"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row>
    <row r="754" spans="1:30" ht="15.75" hidden="1"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row>
    <row r="755" spans="1:30" ht="15.75" hidden="1"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row>
    <row r="756" spans="1:30" ht="15.75" hidden="1"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row>
    <row r="757" spans="1:30" ht="15.75" hidden="1"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row>
    <row r="758" spans="1:30" ht="15.75" hidden="1"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row>
    <row r="759" spans="1:30" ht="15.75" hidden="1"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row>
    <row r="760" spans="1:30" ht="15.75" hidden="1"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row>
    <row r="761" spans="1:30" ht="15.75" hidden="1"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row>
    <row r="762" spans="1:30" ht="15.75" hidden="1"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row>
    <row r="763" spans="1:30" ht="15.75" hidden="1"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row>
    <row r="764" spans="1:30" ht="15.75" hidden="1"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row>
    <row r="765" spans="1:30" ht="15.75" hidden="1"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row>
    <row r="766" spans="1:30" ht="15.75" hidden="1"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row>
    <row r="767" spans="1:30" ht="15.75" hidden="1"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row>
    <row r="768" spans="1:30" ht="15.75" hidden="1"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row>
    <row r="769" spans="1:30" ht="15.75" hidden="1"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row>
    <row r="770" spans="1:30" ht="15.75" hidden="1"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row>
    <row r="771" spans="1:30" ht="15.75" hidden="1"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row>
    <row r="772" spans="1:30" ht="15.75" hidden="1"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row>
    <row r="773" spans="1:30" ht="15.75" hidden="1"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row>
    <row r="774" spans="1:30" ht="15.75" hidden="1"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row>
    <row r="775" spans="1:30" ht="15.75" hidden="1"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row>
    <row r="776" spans="1:30" ht="15.75" hidden="1"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row>
    <row r="777" spans="1:30" ht="15.75" hidden="1"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row>
    <row r="778" spans="1:30" ht="15.75" hidden="1"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row>
    <row r="779" spans="1:30" ht="15.75" hidden="1"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row>
    <row r="780" spans="1:30" ht="15.75" hidden="1"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row>
    <row r="781" spans="1:30" ht="15.75" hidden="1"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row>
    <row r="782" spans="1:30" ht="15.75" hidden="1"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row>
    <row r="783" spans="1:30" ht="15.75" hidden="1"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row>
    <row r="784" spans="1:30" ht="15.75" hidden="1"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row>
    <row r="785" spans="1:30" ht="15.75" hidden="1"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row>
    <row r="786" spans="1:30" ht="15.75" hidden="1"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row>
    <row r="787" spans="1:30" ht="15.75" hidden="1"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row>
    <row r="788" spans="1:30" ht="15.75" hidden="1"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row>
    <row r="789" spans="1:30" ht="15.75" hidden="1"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row>
    <row r="790" spans="1:30" ht="15.75" hidden="1"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row>
    <row r="791" spans="1:30" ht="15.75" hidden="1"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row>
    <row r="792" spans="1:30" ht="15.75" hidden="1"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row>
    <row r="793" spans="1:30" ht="15.75" hidden="1"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row>
    <row r="794" spans="1:30" ht="15.75" hidden="1"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row>
    <row r="795" spans="1:30" ht="15.75" hidden="1"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row>
    <row r="796" spans="1:30" ht="15.75" hidden="1"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row>
    <row r="797" spans="1:30" ht="15.75" hidden="1"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row>
    <row r="798" spans="1:30" ht="15.75" hidden="1"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row>
    <row r="799" spans="1:30" ht="15.75" hidden="1"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row>
    <row r="800" spans="1:30" ht="15.75" hidden="1"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row>
    <row r="801" spans="1:30" ht="15.75" hidden="1"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row>
    <row r="802" spans="1:30" ht="15.75" hidden="1"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row>
    <row r="803" spans="1:30" ht="15.75" hidden="1"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row>
    <row r="804" spans="1:30" ht="15.75" hidden="1"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row>
    <row r="805" spans="1:30" ht="15.75" hidden="1"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row>
    <row r="806" spans="1:30" ht="15.75" hidden="1"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row>
    <row r="807" spans="1:30" ht="15.75" hidden="1"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row>
    <row r="808" spans="1:30" ht="15.75" hidden="1"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row>
    <row r="809" spans="1:30" ht="15.75" hidden="1"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row>
    <row r="810" spans="1:30" ht="15.75" hidden="1"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row>
    <row r="811" spans="1:30" ht="15.75" hidden="1"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row>
    <row r="812" spans="1:30" ht="15.75" hidden="1"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row>
    <row r="813" spans="1:30" ht="15.75" hidden="1"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row>
    <row r="814" spans="1:30" ht="15.75" hidden="1"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row>
    <row r="815" spans="1:30" ht="15.75" hidden="1"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row>
    <row r="816" spans="1:30" ht="15.75" hidden="1"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row>
    <row r="817" spans="1:30" ht="15.75" hidden="1"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row>
    <row r="818" spans="1:30" ht="15.75" hidden="1"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row>
    <row r="819" spans="1:30" ht="15.75" hidden="1"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row>
    <row r="820" spans="1:30" ht="15.75" hidden="1"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row>
    <row r="821" spans="1:30" ht="15.75" hidden="1"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row>
    <row r="822" spans="1:30" ht="15.75" hidden="1"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row>
    <row r="823" spans="1:30" ht="15.75" hidden="1"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row>
    <row r="824" spans="1:30" ht="15.75" hidden="1"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row>
    <row r="825" spans="1:30" ht="15.75" hidden="1"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row>
    <row r="826" spans="1:30" ht="15.75" hidden="1"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row>
    <row r="827" spans="1:30" ht="15.75" hidden="1"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row>
    <row r="828" spans="1:30" ht="15.75" hidden="1"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row>
    <row r="829" spans="1:30" ht="15.75" hidden="1"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row>
    <row r="830" spans="1:30" ht="15.75" hidden="1"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row>
    <row r="831" spans="1:30" ht="15.75" hidden="1"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row>
    <row r="832" spans="1:30" ht="15.75" hidden="1"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row>
    <row r="833" spans="1:30" ht="15.75" hidden="1"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row>
    <row r="834" spans="1:30" ht="15.75" hidden="1"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row>
    <row r="835" spans="1:30" ht="15.75" hidden="1"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row>
    <row r="836" spans="1:30" ht="15.75" hidden="1"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row>
    <row r="837" spans="1:30" ht="15.75" hidden="1"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row>
    <row r="838" spans="1:30" ht="15.75" hidden="1"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row>
    <row r="839" spans="1:30" ht="15.75" hidden="1"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row>
    <row r="840" spans="1:30" ht="15.75" hidden="1"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row>
    <row r="841" spans="1:30" ht="15.75" hidden="1"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row>
    <row r="842" spans="1:30" ht="15.75" hidden="1"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row>
    <row r="843" spans="1:30" ht="15.75" hidden="1"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row>
    <row r="844" spans="1:30" ht="15.75" hidden="1"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row>
    <row r="845" spans="1:30" ht="15.75" hidden="1"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row>
    <row r="846" spans="1:30" ht="15.75" hidden="1"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row>
    <row r="847" spans="1:30" ht="15.75" hidden="1"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row>
    <row r="848" spans="1:30" ht="15.75" hidden="1"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row>
    <row r="849" spans="1:30" ht="15.75" hidden="1"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row>
    <row r="850" spans="1:30" ht="15.75" hidden="1"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row>
    <row r="851" spans="1:30" ht="15.75" hidden="1"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row>
    <row r="852" spans="1:30" ht="15.75" hidden="1"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row>
    <row r="853" spans="1:30" ht="15.75" hidden="1"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row>
    <row r="854" spans="1:30" ht="15.75" hidden="1"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row>
    <row r="855" spans="1:30" ht="15.75" hidden="1"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row>
    <row r="856" spans="1:30" ht="15.75" hidden="1"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row>
    <row r="857" spans="1:30" ht="15.75" hidden="1"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row>
    <row r="858" spans="1:30" ht="15.75" hidden="1"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row>
    <row r="859" spans="1:30" ht="15.75" hidden="1"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row>
    <row r="860" spans="1:30" ht="15.75" hidden="1"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row>
    <row r="861" spans="1:30" ht="15.75" hidden="1"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row>
    <row r="862" spans="1:30" ht="15.75" hidden="1"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row>
    <row r="863" spans="1:30" ht="15.75" hidden="1"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row>
    <row r="864" spans="1:30" ht="15.75" hidden="1"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row>
    <row r="865" spans="1:30" ht="15.75" hidden="1"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row>
    <row r="866" spans="1:30" ht="15.75" hidden="1"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row>
    <row r="867" spans="1:30" ht="15.75" hidden="1"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row>
    <row r="868" spans="1:30" ht="15.75" hidden="1"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row>
    <row r="869" spans="1:30" ht="15.75" hidden="1"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row>
    <row r="870" spans="1:30" ht="15.75" hidden="1"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row>
    <row r="871" spans="1:30" ht="15.75" hidden="1"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row>
    <row r="872" spans="1:30" ht="15.75" hidden="1"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row>
    <row r="873" spans="1:30" ht="15.75" hidden="1"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row>
    <row r="874" spans="1:30" ht="15.75" hidden="1"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row>
    <row r="875" spans="1:30" ht="15.75" hidden="1"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row>
    <row r="876" spans="1:30" ht="15.75" hidden="1"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row>
    <row r="877" spans="1:30" ht="15.75" hidden="1"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row>
    <row r="878" spans="1:30" ht="15.75" hidden="1"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row>
    <row r="879" spans="1:30" ht="15.75" hidden="1"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row>
    <row r="880" spans="1:30" ht="15.75" hidden="1"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row>
    <row r="881" spans="1:30" ht="15.75" hidden="1"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row>
    <row r="882" spans="1:30" ht="15.75" hidden="1"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row>
    <row r="883" spans="1:30" ht="15.75" hidden="1"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row>
    <row r="884" spans="1:30" ht="15.75" hidden="1"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row>
    <row r="885" spans="1:30" ht="15.75" hidden="1"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row>
    <row r="886" spans="1:30" ht="15.75" hidden="1"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row>
    <row r="887" spans="1:30" ht="15.75" hidden="1"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row>
    <row r="888" spans="1:30" ht="15.75" hidden="1"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row>
    <row r="889" spans="1:30" ht="15.75" hidden="1"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row>
    <row r="890" spans="1:30" ht="15.75" hidden="1"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row>
    <row r="891" spans="1:30" ht="15.75" hidden="1"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row>
    <row r="892" spans="1:30" ht="15.75" hidden="1"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row>
    <row r="893" spans="1:30" ht="15.75" hidden="1"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row>
    <row r="894" spans="1:30" ht="15.75" hidden="1"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row>
    <row r="895" spans="1:30" ht="15.75" hidden="1"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row>
    <row r="896" spans="1:30" ht="15.75" hidden="1"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row>
    <row r="897" spans="1:30" ht="15.75" hidden="1"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row>
    <row r="898" spans="1:30" ht="15.75" hidden="1"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row>
    <row r="899" spans="1:30" ht="15.75" hidden="1"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row>
    <row r="900" spans="1:30" ht="15.75" hidden="1"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row>
    <row r="901" spans="1:30" ht="15.75" hidden="1"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row>
    <row r="902" spans="1:30" ht="15.75" hidden="1"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row>
    <row r="903" spans="1:30" ht="15.75" hidden="1"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row>
    <row r="904" spans="1:30" ht="15.75" hidden="1"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row>
    <row r="905" spans="1:30" ht="15.75" hidden="1"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row>
    <row r="906" spans="1:30" ht="15.75" hidden="1"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row>
    <row r="907" spans="1:30" ht="15.75" hidden="1"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row>
    <row r="908" spans="1:30" ht="15.75" hidden="1"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row>
    <row r="909" spans="1:30" ht="15.75" hidden="1"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row>
    <row r="910" spans="1:30" ht="15.75" hidden="1"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row>
    <row r="911" spans="1:30" ht="15.75" hidden="1"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row>
    <row r="912" spans="1:30" ht="15.75" hidden="1"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row>
    <row r="913" spans="1:30" ht="15.75" hidden="1"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row>
    <row r="914" spans="1:30" ht="15.75" hidden="1"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row>
    <row r="915" spans="1:30" ht="15.75" hidden="1"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row>
    <row r="916" spans="1:30" ht="15.75" hidden="1"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row>
    <row r="917" spans="1:30" ht="15.75" hidden="1"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row>
    <row r="918" spans="1:30" ht="15.75" hidden="1"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row>
    <row r="919" spans="1:30" ht="15.75" hidden="1"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row>
    <row r="920" spans="1:30" ht="15.75" hidden="1"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row>
    <row r="921" spans="1:30" ht="15.75" hidden="1"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row>
    <row r="922" spans="1:30" ht="15.75" hidden="1"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row>
    <row r="923" spans="1:30" ht="15.75" hidden="1"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row>
    <row r="924" spans="1:30" ht="15.75" hidden="1"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row>
    <row r="925" spans="1:30" ht="15.75" hidden="1"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row>
    <row r="926" spans="1:30" ht="15.75" hidden="1"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row>
    <row r="927" spans="1:30" ht="15.75" hidden="1"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row>
    <row r="928" spans="1:30" ht="15.75" hidden="1"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row>
    <row r="929" spans="1:30" ht="15.75" hidden="1"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row>
    <row r="930" spans="1:30" ht="15.75" hidden="1"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row>
    <row r="931" spans="1:30" ht="15.75" hidden="1"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row>
    <row r="932" spans="1:30" ht="15.75" hidden="1"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row>
    <row r="933" spans="1:30" ht="15.75" hidden="1"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row>
    <row r="934" spans="1:30" ht="15.75" hidden="1"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row>
    <row r="935" spans="1:30" ht="15.75" hidden="1"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row>
    <row r="936" spans="1:30" ht="15.75" hidden="1"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row>
    <row r="937" spans="1:30" ht="15.75" hidden="1"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row>
    <row r="938" spans="1:30" ht="15.75" hidden="1"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row>
    <row r="939" spans="1:30" ht="15.75" hidden="1"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row>
    <row r="940" spans="1:30" ht="15.75" hidden="1"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row>
    <row r="941" spans="1:30" ht="15.75" hidden="1"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row>
    <row r="942" spans="1:30" ht="15.75" hidden="1"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row>
    <row r="943" spans="1:30" ht="15.75" hidden="1"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row>
    <row r="944" spans="1:30" ht="15.75" hidden="1"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row>
    <row r="945" spans="1:30" ht="15.75" hidden="1"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row>
    <row r="946" spans="1:30" ht="15.75" hidden="1"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row>
    <row r="947" spans="1:30" ht="15.75" hidden="1"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row>
    <row r="948" spans="1:30" ht="15.75" hidden="1"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row>
    <row r="949" spans="1:30" ht="15.75" hidden="1"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row>
    <row r="950" spans="1:30" ht="15.75" hidden="1"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row>
    <row r="951" spans="1:30" ht="15.75" hidden="1"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row>
    <row r="952" spans="1:30" ht="15.75" hidden="1"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row>
    <row r="953" spans="1:30" ht="15.75" hidden="1"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row>
    <row r="954" spans="1:30" ht="15.75" hidden="1"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row>
    <row r="955" spans="1:30" ht="15.75" hidden="1"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row>
    <row r="956" spans="1:30" ht="15.75" hidden="1"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row>
    <row r="957" spans="1:30" ht="15.75" hidden="1"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row>
    <row r="958" spans="1:30" ht="15.75" hidden="1"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row>
    <row r="959" spans="1:30" ht="15.75" hidden="1"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row>
    <row r="960" spans="1:30" ht="15.75" hidden="1"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row>
    <row r="961" spans="1:30" ht="15.75" hidden="1"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row>
    <row r="962" spans="1:30" ht="15.75" hidden="1"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row>
    <row r="963" spans="1:30" ht="15.75" hidden="1"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row>
    <row r="964" spans="1:30" ht="15.75" hidden="1"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row>
    <row r="965" spans="1:30" ht="15.75" hidden="1"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row>
    <row r="966" spans="1:30" ht="15.75" hidden="1"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row>
    <row r="967" spans="1:30" ht="15.75" hidden="1"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row>
    <row r="968" spans="1:30" ht="15.75" hidden="1" customHeight="1" x14ac:dyDescent="0.2">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row>
  </sheetData>
  <mergeCells count="38">
    <mergeCell ref="AC61:AD61"/>
    <mergeCell ref="K61:L61"/>
    <mergeCell ref="M61:N61"/>
    <mergeCell ref="O61:P61"/>
    <mergeCell ref="Q61:R61"/>
    <mergeCell ref="S61:T61"/>
    <mergeCell ref="U61:V61"/>
    <mergeCell ref="W61:X61"/>
    <mergeCell ref="A61:F61"/>
    <mergeCell ref="G61:H61"/>
    <mergeCell ref="I61:J61"/>
    <mergeCell ref="Y61:Z61"/>
    <mergeCell ref="AA61:AB61"/>
    <mergeCell ref="A50:E50"/>
    <mergeCell ref="C43:E46"/>
    <mergeCell ref="E51:E58"/>
    <mergeCell ref="A59:E59"/>
    <mergeCell ref="A60:E60"/>
    <mergeCell ref="A41:E41"/>
    <mergeCell ref="A42:E42"/>
    <mergeCell ref="A47:E47"/>
    <mergeCell ref="A48:E48"/>
    <mergeCell ref="A49:E49"/>
    <mergeCell ref="A24:E24"/>
    <mergeCell ref="A25:E25"/>
    <mergeCell ref="D26:E38"/>
    <mergeCell ref="A39:E39"/>
    <mergeCell ref="A40:E40"/>
    <mergeCell ref="A6:E6"/>
    <mergeCell ref="A7:E7"/>
    <mergeCell ref="A8:E8"/>
    <mergeCell ref="A22:E22"/>
    <mergeCell ref="A23:E23"/>
    <mergeCell ref="A1:E1"/>
    <mergeCell ref="A2:E2"/>
    <mergeCell ref="A3:E3"/>
    <mergeCell ref="A4:E4"/>
    <mergeCell ref="A5:E5"/>
  </mergeCells>
  <dataValidations count="1">
    <dataValidation type="custom" allowBlank="1" showDropDown="1" sqref="C10:E20 C27:C37 B44:B45 B52:D57" xr:uid="{00000000-0002-0000-0200-000000000000}">
      <formula1>AND(ISNUMBER(B10),(NOT(OR(NOT(ISERROR(DATEVALUE(B10))), AND(ISNUMBER(B10), LEFT(CELL("format", B10))="D")))))</formula1>
    </dataValidation>
  </dataValidations>
  <hyperlinks>
    <hyperlink ref="A3" location="'Physical Space'!A7:E7" display="Furniture, Displays, Shelving" xr:uid="{00000000-0004-0000-0200-000000000000}"/>
    <hyperlink ref="A4" location="'Physical Space'!A24:E24" display="Remodeling" xr:uid="{00000000-0004-0000-0200-000001000000}"/>
    <hyperlink ref="A5" location="'Physical Space'!A41:E41" display="Rent or Mortgage Payments" xr:uid="{00000000-0004-0000-0200-000002000000}"/>
    <hyperlink ref="A6" location="'Physical Space'!A49:E49" display="Utilities" xr:uid="{00000000-0004-0000-0200-000003000000}"/>
  </hyperlinks>
  <pageMargins left="0.7" right="0.7" top="0.75" bottom="0.75" header="0" footer="0"/>
  <pageSetup orientation="portrait"/>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26"/>
  <sheetViews>
    <sheetView workbookViewId="0">
      <selection sqref="A1:C1"/>
    </sheetView>
  </sheetViews>
  <sheetFormatPr baseColWidth="10" defaultColWidth="0" defaultRowHeight="15" customHeight="1" zeroHeight="1" x14ac:dyDescent="0.2"/>
  <cols>
    <col min="1" max="1" width="40.33203125" customWidth="1"/>
    <col min="2" max="2" width="37.83203125" customWidth="1"/>
    <col min="3" max="3" width="33.1640625" customWidth="1"/>
    <col min="4" max="4" width="24.83203125" hidden="1" customWidth="1"/>
    <col min="5" max="5" width="21.33203125" hidden="1" customWidth="1"/>
    <col min="6" max="6" width="9.1640625" hidden="1" customWidth="1"/>
    <col min="7" max="30" width="8.6640625" hidden="1" customWidth="1"/>
    <col min="31" max="16384" width="14.5" hidden="1"/>
  </cols>
  <sheetData>
    <row r="1" spans="1:30" ht="35.25" customHeight="1" x14ac:dyDescent="0.3">
      <c r="A1" s="56" t="s">
        <v>75</v>
      </c>
      <c r="B1" s="55"/>
      <c r="C1" s="55"/>
      <c r="D1" s="7"/>
      <c r="E1" s="7"/>
      <c r="F1" s="8"/>
      <c r="G1" s="8"/>
      <c r="H1" s="8"/>
      <c r="I1" s="8"/>
      <c r="J1" s="8"/>
      <c r="K1" s="8"/>
      <c r="L1" s="8"/>
      <c r="M1" s="8"/>
      <c r="N1" s="8"/>
      <c r="O1" s="8"/>
      <c r="P1" s="8"/>
      <c r="Q1" s="8"/>
      <c r="R1" s="8"/>
      <c r="S1" s="8"/>
      <c r="T1" s="8"/>
      <c r="U1" s="8"/>
      <c r="V1" s="8"/>
      <c r="W1" s="8"/>
      <c r="X1" s="8"/>
      <c r="Y1" s="8"/>
      <c r="Z1" s="8"/>
      <c r="AA1" s="8"/>
      <c r="AB1" s="8"/>
      <c r="AC1" s="8"/>
      <c r="AD1" s="8"/>
    </row>
    <row r="2" spans="1:30" ht="16" x14ac:dyDescent="0.2">
      <c r="A2" s="57" t="s">
        <v>139</v>
      </c>
      <c r="B2" s="55"/>
      <c r="C2" s="55"/>
      <c r="D2" s="9"/>
      <c r="E2" s="9"/>
      <c r="F2" s="8"/>
      <c r="G2" s="8"/>
      <c r="H2" s="8"/>
      <c r="I2" s="8"/>
      <c r="J2" s="8"/>
      <c r="K2" s="8"/>
      <c r="L2" s="8"/>
      <c r="M2" s="8"/>
      <c r="N2" s="8"/>
      <c r="O2" s="8"/>
      <c r="P2" s="8"/>
      <c r="Q2" s="8"/>
      <c r="R2" s="8"/>
      <c r="S2" s="8"/>
      <c r="T2" s="8"/>
      <c r="U2" s="8"/>
      <c r="V2" s="8"/>
      <c r="W2" s="8"/>
      <c r="X2" s="8"/>
      <c r="Y2" s="8"/>
      <c r="Z2" s="8"/>
      <c r="AA2" s="8"/>
      <c r="AB2" s="8"/>
      <c r="AC2" s="8"/>
      <c r="AD2" s="8"/>
    </row>
    <row r="3" spans="1:30" ht="16" x14ac:dyDescent="0.2">
      <c r="A3" s="58" t="s">
        <v>76</v>
      </c>
      <c r="B3" s="55"/>
      <c r="C3" s="55"/>
      <c r="D3" s="9"/>
      <c r="E3" s="9"/>
      <c r="F3" s="8"/>
      <c r="G3" s="8"/>
      <c r="H3" s="8"/>
      <c r="I3" s="8"/>
      <c r="J3" s="8"/>
      <c r="K3" s="8"/>
      <c r="L3" s="8"/>
      <c r="M3" s="8"/>
      <c r="N3" s="8"/>
      <c r="O3" s="8"/>
      <c r="P3" s="8"/>
      <c r="Q3" s="8"/>
      <c r="R3" s="8"/>
      <c r="S3" s="8"/>
      <c r="T3" s="8"/>
      <c r="U3" s="8"/>
      <c r="V3" s="8"/>
      <c r="W3" s="8"/>
      <c r="X3" s="8"/>
      <c r="Y3" s="8"/>
      <c r="Z3" s="8"/>
      <c r="AA3" s="8"/>
      <c r="AB3" s="8"/>
      <c r="AC3" s="8"/>
      <c r="AD3" s="8"/>
    </row>
    <row r="4" spans="1:30" ht="16" x14ac:dyDescent="0.2">
      <c r="A4" s="58" t="s">
        <v>77</v>
      </c>
      <c r="B4" s="55"/>
      <c r="C4" s="55"/>
      <c r="D4" s="9"/>
      <c r="E4" s="9"/>
      <c r="F4" s="8"/>
      <c r="G4" s="8"/>
      <c r="H4" s="8"/>
      <c r="I4" s="8"/>
      <c r="J4" s="8"/>
      <c r="K4" s="8"/>
      <c r="L4" s="8"/>
      <c r="M4" s="8"/>
      <c r="N4" s="8"/>
      <c r="O4" s="8"/>
      <c r="P4" s="8"/>
      <c r="Q4" s="8"/>
      <c r="R4" s="8"/>
      <c r="S4" s="8"/>
      <c r="T4" s="8"/>
      <c r="U4" s="8"/>
      <c r="V4" s="8"/>
      <c r="W4" s="8"/>
      <c r="X4" s="8"/>
      <c r="Y4" s="8"/>
      <c r="Z4" s="8"/>
      <c r="AA4" s="8"/>
      <c r="AB4" s="8"/>
      <c r="AC4" s="8"/>
      <c r="AD4" s="8"/>
    </row>
    <row r="5" spans="1:30" ht="35.25" customHeight="1" x14ac:dyDescent="0.25">
      <c r="A5" s="59" t="s">
        <v>76</v>
      </c>
      <c r="B5" s="55"/>
      <c r="C5" s="55"/>
      <c r="D5" s="10"/>
      <c r="E5" s="10"/>
      <c r="F5" s="8"/>
      <c r="G5" s="8"/>
      <c r="H5" s="8"/>
      <c r="I5" s="8"/>
      <c r="J5" s="8"/>
      <c r="K5" s="8"/>
      <c r="L5" s="8"/>
      <c r="M5" s="8"/>
      <c r="N5" s="8"/>
      <c r="O5" s="8"/>
      <c r="P5" s="8"/>
      <c r="Q5" s="8"/>
      <c r="R5" s="8"/>
      <c r="S5" s="8"/>
      <c r="T5" s="8"/>
      <c r="U5" s="8"/>
      <c r="V5" s="8"/>
      <c r="W5" s="8"/>
      <c r="X5" s="8"/>
      <c r="Y5" s="8"/>
      <c r="Z5" s="8"/>
      <c r="AA5" s="8"/>
      <c r="AB5" s="8"/>
      <c r="AC5" s="8"/>
      <c r="AD5" s="8"/>
    </row>
    <row r="6" spans="1:30" ht="56.25" customHeight="1" x14ac:dyDescent="0.2">
      <c r="A6" s="60" t="s">
        <v>78</v>
      </c>
      <c r="B6" s="55"/>
      <c r="C6" s="55"/>
      <c r="D6" s="11"/>
      <c r="E6" s="11"/>
      <c r="F6" s="8"/>
      <c r="G6" s="8"/>
      <c r="H6" s="8"/>
      <c r="I6" s="8"/>
      <c r="J6" s="8"/>
      <c r="K6" s="8"/>
      <c r="L6" s="8"/>
      <c r="M6" s="8"/>
      <c r="N6" s="8"/>
      <c r="O6" s="8"/>
      <c r="P6" s="8"/>
      <c r="Q6" s="8"/>
      <c r="R6" s="8"/>
      <c r="S6" s="8"/>
      <c r="T6" s="8"/>
      <c r="U6" s="8"/>
      <c r="V6" s="8"/>
      <c r="W6" s="8"/>
      <c r="X6" s="8"/>
      <c r="Y6" s="8"/>
      <c r="Z6" s="8"/>
      <c r="AA6" s="8"/>
      <c r="AB6" s="8"/>
      <c r="AC6" s="8"/>
      <c r="AD6" s="8"/>
    </row>
    <row r="7" spans="1:30" ht="24" customHeight="1" x14ac:dyDescent="0.2">
      <c r="A7" s="12" t="s">
        <v>79</v>
      </c>
      <c r="B7" s="13" t="s">
        <v>21</v>
      </c>
      <c r="C7" s="12" t="s">
        <v>80</v>
      </c>
      <c r="D7" s="14"/>
      <c r="E7" s="14"/>
      <c r="F7" s="14"/>
      <c r="G7" s="14"/>
      <c r="H7" s="14"/>
      <c r="I7" s="14"/>
      <c r="J7" s="14"/>
      <c r="K7" s="14"/>
      <c r="L7" s="14"/>
      <c r="M7" s="14"/>
      <c r="N7" s="14"/>
      <c r="O7" s="14"/>
      <c r="P7" s="14"/>
      <c r="Q7" s="14"/>
      <c r="R7" s="14"/>
      <c r="S7" s="14"/>
      <c r="T7" s="14"/>
      <c r="U7" s="14"/>
      <c r="V7" s="14"/>
      <c r="W7" s="14"/>
      <c r="X7" s="14"/>
      <c r="Y7" s="14"/>
      <c r="Z7" s="14"/>
      <c r="AA7" s="14"/>
      <c r="AB7" s="14"/>
    </row>
    <row r="8" spans="1:30" ht="24" customHeight="1" x14ac:dyDescent="0.2">
      <c r="A8" s="24"/>
      <c r="B8" s="15"/>
      <c r="C8" s="42"/>
      <c r="D8" s="14"/>
      <c r="E8" s="14"/>
      <c r="F8" s="14"/>
      <c r="G8" s="14"/>
      <c r="H8" s="14"/>
      <c r="I8" s="14"/>
      <c r="J8" s="14"/>
      <c r="K8" s="14"/>
      <c r="L8" s="14"/>
      <c r="M8" s="14"/>
      <c r="N8" s="14"/>
      <c r="O8" s="14"/>
      <c r="P8" s="14"/>
      <c r="Q8" s="14"/>
      <c r="R8" s="14"/>
      <c r="S8" s="14"/>
      <c r="T8" s="14"/>
      <c r="U8" s="14"/>
      <c r="V8" s="14"/>
      <c r="W8" s="14"/>
      <c r="X8" s="14"/>
      <c r="Y8" s="14"/>
      <c r="Z8" s="14"/>
      <c r="AA8" s="14"/>
      <c r="AB8" s="14"/>
    </row>
    <row r="9" spans="1:30" ht="24" customHeight="1" x14ac:dyDescent="0.2">
      <c r="A9" s="24"/>
      <c r="B9" s="15"/>
      <c r="C9" s="42"/>
      <c r="D9" s="14"/>
      <c r="E9" s="14"/>
      <c r="F9" s="14"/>
      <c r="G9" s="14"/>
      <c r="H9" s="14"/>
      <c r="I9" s="14"/>
      <c r="J9" s="14"/>
      <c r="K9" s="14"/>
      <c r="L9" s="14"/>
      <c r="M9" s="14"/>
      <c r="N9" s="14"/>
      <c r="O9" s="14"/>
      <c r="P9" s="14"/>
      <c r="Q9" s="14"/>
      <c r="R9" s="14"/>
      <c r="S9" s="14"/>
      <c r="T9" s="14"/>
      <c r="U9" s="14"/>
      <c r="V9" s="14"/>
      <c r="W9" s="14"/>
      <c r="X9" s="14"/>
      <c r="Y9" s="14"/>
      <c r="Z9" s="14"/>
      <c r="AA9" s="14"/>
      <c r="AB9" s="14"/>
    </row>
    <row r="10" spans="1:30" ht="24" customHeight="1" x14ac:dyDescent="0.2">
      <c r="A10" s="24"/>
      <c r="B10" s="15"/>
      <c r="C10" s="42"/>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spans="1:30" ht="24" customHeight="1" x14ac:dyDescent="0.2">
      <c r="A11" s="24"/>
      <c r="B11" s="15"/>
      <c r="C11" s="42"/>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30" ht="24" customHeight="1" x14ac:dyDescent="0.2">
      <c r="A12" s="24"/>
      <c r="B12" s="15"/>
      <c r="C12" s="42"/>
      <c r="D12" s="14"/>
      <c r="E12" s="14"/>
      <c r="F12" s="14"/>
      <c r="G12" s="14"/>
      <c r="H12" s="14"/>
      <c r="I12" s="14"/>
      <c r="J12" s="14"/>
      <c r="K12" s="14"/>
      <c r="L12" s="14"/>
      <c r="M12" s="14"/>
      <c r="N12" s="14"/>
      <c r="O12" s="14"/>
      <c r="P12" s="14"/>
      <c r="Q12" s="14"/>
      <c r="R12" s="14"/>
      <c r="S12" s="14"/>
      <c r="T12" s="14"/>
      <c r="U12" s="14"/>
      <c r="V12" s="14"/>
      <c r="W12" s="14"/>
      <c r="X12" s="14"/>
      <c r="Y12" s="14"/>
      <c r="Z12" s="14"/>
      <c r="AA12" s="14"/>
      <c r="AB12" s="14"/>
    </row>
    <row r="13" spans="1:30" ht="24" customHeight="1" x14ac:dyDescent="0.2">
      <c r="A13" s="24"/>
      <c r="B13" s="24"/>
      <c r="C13" s="42"/>
      <c r="D13" s="14"/>
      <c r="E13" s="14"/>
      <c r="F13" s="14"/>
      <c r="G13" s="14"/>
      <c r="H13" s="14"/>
      <c r="I13" s="14"/>
      <c r="J13" s="14"/>
      <c r="K13" s="14"/>
      <c r="L13" s="14"/>
      <c r="M13" s="14"/>
      <c r="N13" s="14"/>
      <c r="O13" s="14"/>
      <c r="P13" s="14"/>
      <c r="Q13" s="14"/>
      <c r="R13" s="14"/>
      <c r="S13" s="14"/>
      <c r="T13" s="14"/>
      <c r="U13" s="14"/>
      <c r="V13" s="14"/>
      <c r="W13" s="14"/>
      <c r="X13" s="14"/>
      <c r="Y13" s="14"/>
      <c r="Z13" s="14"/>
      <c r="AA13" s="14"/>
      <c r="AB13" s="14"/>
    </row>
    <row r="14" spans="1:30" ht="34.5" customHeight="1" x14ac:dyDescent="0.2">
      <c r="A14" s="20" t="s">
        <v>81</v>
      </c>
      <c r="B14" s="20"/>
      <c r="C14" s="47">
        <f>SUM(Table_10_Advertising_and_Marketing[Cost])</f>
        <v>0</v>
      </c>
      <c r="F14" s="8"/>
      <c r="G14" s="8"/>
      <c r="H14" s="8"/>
      <c r="I14" s="8"/>
      <c r="J14" s="8"/>
      <c r="K14" s="8"/>
      <c r="L14" s="8"/>
      <c r="M14" s="8"/>
      <c r="N14" s="8"/>
      <c r="O14" s="8"/>
      <c r="P14" s="8"/>
      <c r="Q14" s="8"/>
      <c r="R14" s="8"/>
      <c r="S14" s="8"/>
      <c r="T14" s="8"/>
      <c r="U14" s="8"/>
      <c r="V14" s="8"/>
      <c r="W14" s="8"/>
      <c r="X14" s="8"/>
      <c r="Y14" s="8"/>
      <c r="Z14" s="8"/>
      <c r="AA14" s="8"/>
      <c r="AB14" s="8"/>
      <c r="AC14" s="8"/>
      <c r="AD14" s="8"/>
    </row>
    <row r="15" spans="1:30" ht="34.5" customHeight="1" x14ac:dyDescent="0.2">
      <c r="A15" s="61" t="s">
        <v>82</v>
      </c>
      <c r="B15" s="55"/>
      <c r="C15" s="55"/>
      <c r="D15" s="11"/>
      <c r="E15" s="11"/>
      <c r="F15" s="8"/>
      <c r="G15" s="8"/>
      <c r="H15" s="8"/>
      <c r="I15" s="8"/>
      <c r="J15" s="8"/>
      <c r="K15" s="8"/>
      <c r="L15" s="8"/>
      <c r="M15" s="8"/>
      <c r="N15" s="8"/>
      <c r="O15" s="8"/>
      <c r="P15" s="8"/>
      <c r="Q15" s="8"/>
      <c r="R15" s="8"/>
      <c r="S15" s="8"/>
      <c r="T15" s="8"/>
      <c r="U15" s="8"/>
      <c r="V15" s="8"/>
      <c r="W15" s="8"/>
      <c r="X15" s="8"/>
      <c r="Y15" s="8"/>
      <c r="Z15" s="8"/>
      <c r="AA15" s="8"/>
      <c r="AB15" s="8"/>
      <c r="AC15" s="8"/>
      <c r="AD15" s="8"/>
    </row>
    <row r="16" spans="1:30" ht="80.25" customHeight="1" x14ac:dyDescent="0.25">
      <c r="A16" s="62" t="s">
        <v>83</v>
      </c>
      <c r="B16" s="55"/>
      <c r="C16" s="55"/>
      <c r="D16" s="10"/>
      <c r="E16" s="10"/>
      <c r="F16" s="8"/>
      <c r="G16" s="8"/>
      <c r="H16" s="8"/>
      <c r="I16" s="8"/>
      <c r="J16" s="8"/>
      <c r="K16" s="8"/>
      <c r="L16" s="8"/>
      <c r="M16" s="8"/>
      <c r="N16" s="8"/>
      <c r="O16" s="8"/>
      <c r="P16" s="8"/>
      <c r="Q16" s="8"/>
      <c r="R16" s="8"/>
      <c r="S16" s="8"/>
      <c r="T16" s="8"/>
      <c r="U16" s="8"/>
      <c r="V16" s="8"/>
      <c r="W16" s="8"/>
      <c r="X16" s="8"/>
      <c r="Y16" s="8"/>
      <c r="Z16" s="8"/>
      <c r="AA16" s="8"/>
      <c r="AB16" s="8"/>
      <c r="AC16" s="8"/>
      <c r="AD16" s="8"/>
    </row>
    <row r="17" spans="1:30" ht="35.25" customHeight="1" x14ac:dyDescent="0.25">
      <c r="A17" s="59" t="s">
        <v>77</v>
      </c>
      <c r="B17" s="55"/>
      <c r="C17" s="55"/>
      <c r="D17" s="25"/>
      <c r="E17" s="25"/>
      <c r="F17" s="8"/>
      <c r="G17" s="8"/>
      <c r="H17" s="8"/>
      <c r="I17" s="8"/>
      <c r="J17" s="8"/>
      <c r="K17" s="8"/>
      <c r="L17" s="8"/>
      <c r="M17" s="8"/>
      <c r="N17" s="8"/>
      <c r="O17" s="8"/>
      <c r="P17" s="8"/>
      <c r="Q17" s="8"/>
      <c r="R17" s="8"/>
      <c r="S17" s="8"/>
      <c r="T17" s="8"/>
      <c r="U17" s="8"/>
      <c r="V17" s="8"/>
      <c r="W17" s="8"/>
      <c r="X17" s="8"/>
      <c r="Y17" s="8"/>
      <c r="Z17" s="8"/>
      <c r="AA17" s="8"/>
      <c r="AB17" s="8"/>
      <c r="AC17" s="8"/>
      <c r="AD17" s="8"/>
    </row>
    <row r="18" spans="1:30" ht="56.25" customHeight="1" x14ac:dyDescent="0.2">
      <c r="A18" s="60" t="s">
        <v>84</v>
      </c>
      <c r="B18" s="55"/>
      <c r="C18" s="55"/>
      <c r="D18" s="26"/>
      <c r="E18" s="26"/>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row>
    <row r="19" spans="1:30" ht="24" customHeight="1" x14ac:dyDescent="0.2">
      <c r="A19" s="12" t="s">
        <v>85</v>
      </c>
      <c r="B19" s="13" t="s">
        <v>21</v>
      </c>
      <c r="C19" s="12" t="s">
        <v>80</v>
      </c>
      <c r="D19" s="14"/>
      <c r="E19" s="14"/>
      <c r="F19" s="14"/>
      <c r="G19" s="14"/>
      <c r="H19" s="14"/>
      <c r="I19" s="14"/>
      <c r="J19" s="14"/>
      <c r="K19" s="14"/>
      <c r="L19" s="14"/>
      <c r="M19" s="14"/>
      <c r="N19" s="14"/>
      <c r="O19" s="14"/>
      <c r="P19" s="14"/>
      <c r="Q19" s="14"/>
      <c r="R19" s="14"/>
      <c r="S19" s="14"/>
      <c r="T19" s="14"/>
      <c r="U19" s="14"/>
      <c r="V19" s="14"/>
      <c r="W19" s="14"/>
      <c r="X19" s="14"/>
      <c r="Y19" s="14"/>
      <c r="Z19" s="14"/>
      <c r="AA19" s="14"/>
      <c r="AB19" s="14"/>
    </row>
    <row r="20" spans="1:30" ht="24" customHeight="1" x14ac:dyDescent="0.2">
      <c r="A20" s="24"/>
      <c r="B20" s="24"/>
      <c r="C20" s="42"/>
      <c r="D20" s="14"/>
      <c r="E20" s="14"/>
      <c r="F20" s="14"/>
      <c r="G20" s="14"/>
      <c r="H20" s="14"/>
      <c r="I20" s="14"/>
      <c r="J20" s="14"/>
      <c r="K20" s="14"/>
      <c r="L20" s="14"/>
      <c r="M20" s="14"/>
      <c r="N20" s="14"/>
      <c r="O20" s="14"/>
      <c r="P20" s="14"/>
      <c r="Q20" s="14"/>
      <c r="R20" s="14"/>
      <c r="S20" s="14"/>
      <c r="T20" s="14"/>
      <c r="U20" s="14"/>
      <c r="V20" s="14"/>
      <c r="W20" s="14"/>
      <c r="X20" s="14"/>
      <c r="Y20" s="14"/>
      <c r="Z20" s="14"/>
      <c r="AA20" s="14"/>
      <c r="AB20" s="14"/>
    </row>
    <row r="21" spans="1:30" ht="24" customHeight="1" x14ac:dyDescent="0.2">
      <c r="A21" s="24"/>
      <c r="B21" s="24"/>
      <c r="C21" s="42"/>
      <c r="D21" s="14"/>
      <c r="E21" s="14"/>
      <c r="F21" s="14"/>
      <c r="G21" s="14"/>
      <c r="H21" s="14"/>
      <c r="I21" s="14"/>
      <c r="J21" s="14"/>
      <c r="K21" s="14"/>
      <c r="L21" s="14"/>
      <c r="M21" s="14"/>
      <c r="N21" s="14"/>
      <c r="O21" s="14"/>
      <c r="P21" s="14"/>
      <c r="Q21" s="14"/>
      <c r="R21" s="14"/>
      <c r="S21" s="14"/>
      <c r="T21" s="14"/>
      <c r="U21" s="14"/>
      <c r="V21" s="14"/>
      <c r="W21" s="14"/>
      <c r="X21" s="14"/>
      <c r="Y21" s="14"/>
      <c r="Z21" s="14"/>
      <c r="AA21" s="14"/>
      <c r="AB21" s="14"/>
    </row>
    <row r="22" spans="1:30" ht="24" customHeight="1" x14ac:dyDescent="0.2">
      <c r="A22" s="24"/>
      <c r="B22" s="24"/>
      <c r="C22" s="42"/>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1:30" ht="24" customHeight="1" x14ac:dyDescent="0.2">
      <c r="A23" s="24"/>
      <c r="B23" s="24"/>
      <c r="C23" s="42"/>
      <c r="D23" s="14"/>
      <c r="E23" s="14"/>
      <c r="F23" s="14"/>
      <c r="G23" s="14"/>
      <c r="H23" s="14"/>
      <c r="I23" s="14"/>
      <c r="J23" s="14"/>
      <c r="K23" s="14"/>
      <c r="L23" s="14"/>
      <c r="M23" s="14"/>
      <c r="N23" s="14"/>
      <c r="O23" s="14"/>
      <c r="P23" s="14"/>
      <c r="Q23" s="14"/>
      <c r="R23" s="14"/>
      <c r="S23" s="14"/>
      <c r="T23" s="14"/>
      <c r="U23" s="14"/>
      <c r="V23" s="14"/>
      <c r="W23" s="14"/>
      <c r="X23" s="14"/>
      <c r="Y23" s="14"/>
      <c r="Z23" s="14"/>
      <c r="AA23" s="14"/>
      <c r="AB23" s="14"/>
    </row>
    <row r="24" spans="1:30" ht="24" customHeight="1" x14ac:dyDescent="0.2">
      <c r="A24" s="24"/>
      <c r="B24" s="24"/>
      <c r="C24" s="42"/>
      <c r="D24" s="14"/>
      <c r="E24" s="14"/>
      <c r="F24" s="14"/>
      <c r="G24" s="14"/>
      <c r="H24" s="14"/>
      <c r="I24" s="14"/>
      <c r="J24" s="14"/>
      <c r="K24" s="14"/>
      <c r="L24" s="14"/>
      <c r="M24" s="14"/>
      <c r="N24" s="14"/>
      <c r="O24" s="14"/>
      <c r="P24" s="14"/>
      <c r="Q24" s="14"/>
      <c r="R24" s="14"/>
      <c r="S24" s="14"/>
      <c r="T24" s="14"/>
      <c r="U24" s="14"/>
      <c r="V24" s="14"/>
      <c r="W24" s="14"/>
      <c r="X24" s="14"/>
      <c r="Y24" s="14"/>
      <c r="Z24" s="14"/>
      <c r="AA24" s="14"/>
      <c r="AB24" s="14"/>
    </row>
    <row r="25" spans="1:30" ht="34.5" customHeight="1" x14ac:dyDescent="0.2">
      <c r="A25" s="24"/>
      <c r="B25" s="24"/>
      <c r="C25" s="42"/>
      <c r="F25" s="8"/>
      <c r="G25" s="8"/>
      <c r="H25" s="8"/>
      <c r="I25" s="8"/>
      <c r="J25" s="8"/>
      <c r="K25" s="8"/>
      <c r="L25" s="8"/>
      <c r="M25" s="8"/>
      <c r="N25" s="8"/>
      <c r="O25" s="8"/>
      <c r="P25" s="8"/>
      <c r="Q25" s="8"/>
      <c r="R25" s="8"/>
      <c r="S25" s="8"/>
      <c r="T25" s="8"/>
      <c r="U25" s="8"/>
      <c r="V25" s="8"/>
      <c r="W25" s="8"/>
      <c r="X25" s="8"/>
      <c r="Y25" s="8"/>
      <c r="Z25" s="8"/>
      <c r="AA25" s="8"/>
      <c r="AB25" s="8"/>
      <c r="AC25" s="8"/>
      <c r="AD25" s="8"/>
    </row>
    <row r="26" spans="1:30" ht="34.5" customHeight="1" x14ac:dyDescent="0.2">
      <c r="A26" s="20" t="s">
        <v>81</v>
      </c>
      <c r="B26" s="20"/>
      <c r="C26" s="47">
        <f>SUM(Table_11_Signs[Cost])</f>
        <v>0</v>
      </c>
      <c r="D26" s="11"/>
      <c r="E26" s="11"/>
      <c r="F26" s="8"/>
      <c r="G26" s="8"/>
      <c r="H26" s="8"/>
      <c r="I26" s="8"/>
      <c r="J26" s="8"/>
      <c r="K26" s="8"/>
      <c r="L26" s="8"/>
      <c r="M26" s="8"/>
      <c r="N26" s="8"/>
      <c r="O26" s="8"/>
      <c r="P26" s="8"/>
      <c r="Q26" s="8"/>
      <c r="R26" s="8"/>
      <c r="S26" s="8"/>
      <c r="T26" s="8"/>
      <c r="U26" s="8"/>
      <c r="V26" s="8"/>
      <c r="W26" s="8"/>
      <c r="X26" s="8"/>
      <c r="Y26" s="8"/>
      <c r="Z26" s="8"/>
      <c r="AA26" s="8"/>
      <c r="AB26" s="8"/>
      <c r="AC26" s="8"/>
      <c r="AD26" s="8"/>
    </row>
    <row r="27" spans="1:30" ht="34.5" customHeight="1" x14ac:dyDescent="0.2">
      <c r="A27" s="61" t="s">
        <v>86</v>
      </c>
      <c r="B27" s="55"/>
      <c r="C27" s="55"/>
      <c r="D27" s="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80.25" customHeight="1" x14ac:dyDescent="0.2">
      <c r="A28" s="62" t="s">
        <v>87</v>
      </c>
      <c r="B28" s="55"/>
      <c r="C28" s="55"/>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ht="15.75" customHeight="1" x14ac:dyDescent="0.2">
      <c r="A29" s="63" t="s">
        <v>12</v>
      </c>
      <c r="B29" s="55"/>
      <c r="C29" s="55"/>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15.75" hidden="1" customHeight="1"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ht="15.75" hidden="1" customHeight="1"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ht="15.75" hidden="1" customHeight="1"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1:30" ht="15.75" hidden="1"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1:30" ht="15.75" hidden="1"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1:30" ht="15.75" hidden="1"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30" ht="15.75" hidden="1"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1:30" ht="15.75" hidden="1"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1:30" ht="15.75" hidden="1"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30" ht="15.75" hidden="1"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1:30" ht="15.75" hidden="1"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row>
    <row r="41" spans="1:30" ht="15.75" hidden="1"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30" ht="15.75" hidden="1"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1:30" ht="15.75" hidden="1"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5.75" hidden="1"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15.75" hidden="1"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5.75" hidden="1"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15.75" hidden="1"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15.75" hidden="1"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5.75" hidden="1"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5.75" hidden="1"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ht="15.75" hidden="1"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ht="15.75" hidden="1"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ht="15.75" hidden="1"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5.75" hidden="1"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ht="15.75" hidden="1"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ht="15.75" hidden="1"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ht="15.75" hidden="1"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15.75" hidden="1"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ht="15.75" hidden="1"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ht="15.75" hidden="1"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ht="15.75" hidden="1"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5.75" hidden="1"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75" hidden="1"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5.75" hidden="1"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75" hidden="1"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75" hidden="1"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5.75" hidden="1"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5.75" hidden="1"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5.75" hidden="1"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5.75" hidden="1"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5.75" hidden="1"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5.75" hidden="1"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5.75" hidden="1"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5.75" hidden="1"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5.75" hidden="1"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hidden="1"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5.75" hidden="1"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hidden="1"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hidden="1"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hidden="1"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hidden="1"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hidden="1"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hidden="1"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hidden="1"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hidden="1"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hidden="1"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hidden="1"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hidden="1"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5.75" hidden="1"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hidden="1"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hidden="1"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hidden="1"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hidden="1"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hidden="1"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hidden="1"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hidden="1"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hidden="1"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hidden="1"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hidden="1"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5.75" hidden="1"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5.75" hidden="1"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5.75" hidden="1"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5.75" hidden="1"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hidden="1"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5.75" hidden="1"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5.75" hidden="1"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5.75" hidden="1"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5.75" hidden="1"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5.75" hidden="1"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5.75" hidden="1"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5.75" hidden="1"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5.75" hidden="1"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5.75" hidden="1"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5.75" hidden="1"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5.75" hidden="1"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5.75" hidden="1"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5.75" hidden="1"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75" hidden="1"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75" hidden="1"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5.75" hidden="1"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5.75" hidden="1"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5.75" hidden="1"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5.75" hidden="1"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75" hidden="1"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5.75" hidden="1"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75" hidden="1"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5.75" hidden="1"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5.75" hidden="1"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5.75" hidden="1"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5.75" hidden="1"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75" hidden="1"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5.75" hidden="1"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5.75" hidden="1"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5.75" hidden="1"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75" hidden="1"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5.75" hidden="1"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5.75" hidden="1"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75" hidden="1"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5.75" hidden="1"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5.75" hidden="1"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5.75" hidden="1"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5.75" hidden="1"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75" hidden="1"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5.75" hidden="1"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75" hidden="1"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5.75" hidden="1"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75" hidden="1"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5.75" hidden="1"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75" hidden="1"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5.75" hidden="1"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75" hidden="1"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5.75" hidden="1"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5.75" hidden="1"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5.75" hidden="1"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5.75" hidden="1"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5.75" hidden="1"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5.75" hidden="1"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5.75" hidden="1"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5.75" hidden="1"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5.75" hidden="1"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5.75" hidden="1"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5.75" hidden="1"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5.75" hidden="1"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5.75" hidden="1"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5.75" hidden="1"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5.75" hidden="1"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5.75" hidden="1"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5.75" hidden="1"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5.75" hidden="1"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5.75" hidden="1"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5.75" hidden="1"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5.75" hidden="1"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5.75" hidden="1"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5.75" hidden="1"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5.75" hidden="1"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5.75" hidden="1"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5.75" hidden="1"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5.75" hidden="1"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5.75" hidden="1"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5.75" hidden="1"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5.75" hidden="1"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5.75" hidden="1"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5.75" hidden="1"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5.75" hidden="1"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5.75" hidden="1"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5.75" hidden="1"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5.75" hidden="1"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5.75" hidden="1"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5.75" hidden="1"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5.75" hidden="1"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5.75" hidden="1"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5.75" hidden="1"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5.75" hidden="1"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5.75" hidden="1"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5.75" hidden="1"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5.75" hidden="1"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5.75" hidden="1"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5.75" hidden="1"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5.75" hidden="1"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5.75" hidden="1"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5.75" hidden="1"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5.75" hidden="1"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5.75" hidden="1"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5.75" hidden="1"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5.75" hidden="1"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5.75" hidden="1"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5.75" hidden="1"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5.75" hidden="1"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5.75" hidden="1"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5.75" hidden="1"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5.75" hidden="1"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5.75" hidden="1"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5.75" hidden="1"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5.75" hidden="1"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5.75" hidden="1"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5.75" hidden="1"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5.75" hidden="1"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5.75" hidden="1"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5.75" hidden="1"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5.75" hidden="1"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5.75" hidden="1"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5.75" hidden="1"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5.75" hidden="1"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5.75" hidden="1"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5.75" hidden="1"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5.75" hidden="1"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5.75" hidden="1"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5.75" hidden="1"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5.75" hidden="1"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5.75" hidden="1"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5.75" hidden="1"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5.75" hidden="1"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5.75" hidden="1"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5.75" hidden="1"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5.75" hidden="1"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5.75" hidden="1"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5.75" hidden="1"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5.75" hidden="1"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5.75" hidden="1"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5.75" hidden="1"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5.75" hidden="1"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5.75" hidden="1"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5.75" hidden="1"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5.75" hidden="1"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5.75" hidden="1"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5.75" hidden="1"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5.75" hidden="1"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5.75" hidden="1"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row>
    <row r="249" spans="1:30" ht="15.75" hidden="1"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row>
    <row r="250" spans="1:30" ht="15.75" hidden="1"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row>
    <row r="251" spans="1:30" ht="15.75" hidden="1"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row>
    <row r="252" spans="1:30" ht="15.75" hidden="1"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row>
    <row r="253" spans="1:30" ht="15.75" hidden="1"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row>
    <row r="254" spans="1:30" ht="15.75" hidden="1"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row>
    <row r="255" spans="1:30" ht="15.75" hidden="1"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row>
    <row r="256" spans="1:30" ht="15.75" hidden="1"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row>
    <row r="257" spans="1:30" ht="15.75" hidden="1"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row>
    <row r="258" spans="1:30" ht="15.75" hidden="1"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row>
    <row r="259" spans="1:30" ht="15.75" hidden="1"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row>
    <row r="260" spans="1:30" ht="15.75" hidden="1"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row>
    <row r="261" spans="1:30" ht="15.75" hidden="1"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row>
    <row r="262" spans="1:30" ht="15.75" hidden="1"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row>
    <row r="263" spans="1:30" ht="15.75" hidden="1"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row>
    <row r="264" spans="1:30" ht="15.75" hidden="1"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row>
    <row r="265" spans="1:30" ht="15.75" hidden="1"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row>
    <row r="266" spans="1:30" ht="15.75" hidden="1"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row>
    <row r="267" spans="1:30" ht="15.75" hidden="1"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row>
    <row r="268" spans="1:30" ht="15.75" hidden="1"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row>
    <row r="269" spans="1:30" ht="15.75" hidden="1"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row>
    <row r="270" spans="1:30" ht="15.75" hidden="1"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row>
    <row r="271" spans="1:30" ht="15.75" hidden="1"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row>
    <row r="272" spans="1:30" ht="15.75" hidden="1"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row>
    <row r="273" spans="1:30" ht="15.75" hidden="1"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row>
    <row r="274" spans="1:30" ht="15.75" hidden="1"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row>
    <row r="275" spans="1:30" ht="15.75" hidden="1"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row>
    <row r="276" spans="1:30" ht="15.75" hidden="1"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row>
    <row r="277" spans="1:30" ht="15.75" hidden="1"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row>
    <row r="278" spans="1:30" ht="15.75" hidden="1"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row>
    <row r="279" spans="1:30" ht="15.75" hidden="1"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row>
    <row r="280" spans="1:30" ht="15.75" hidden="1"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row>
    <row r="281" spans="1:30" ht="15.75" hidden="1"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row>
    <row r="282" spans="1:30" ht="15.75" hidden="1"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row>
    <row r="283" spans="1:30" ht="15.75" hidden="1"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row>
    <row r="284" spans="1:30" ht="15.75" hidden="1"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row>
    <row r="285" spans="1:30" ht="15.75" hidden="1"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row>
    <row r="286" spans="1:30" ht="15.75" hidden="1"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row>
    <row r="287" spans="1:30" ht="15.75" hidden="1"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row>
    <row r="288" spans="1:30" ht="15.75" hidden="1"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row>
    <row r="289" spans="1:30" ht="15.75" hidden="1"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row>
    <row r="290" spans="1:30" ht="15.75" hidden="1"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row>
    <row r="291" spans="1:30" ht="15.75" hidden="1"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row>
    <row r="292" spans="1:30" ht="15.75" hidden="1"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row>
    <row r="293" spans="1:30" ht="15.75" hidden="1"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row>
    <row r="294" spans="1:30" ht="15.75" hidden="1"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row>
    <row r="295" spans="1:30" ht="15.75" hidden="1"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row>
    <row r="296" spans="1:30" ht="15.75" hidden="1"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row>
    <row r="297" spans="1:30" ht="15.75" hidden="1"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row>
    <row r="298" spans="1:30" ht="15.75" hidden="1"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row>
    <row r="299" spans="1:30" ht="15.75" hidden="1"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row>
    <row r="300" spans="1:30" ht="15.75" hidden="1"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row>
    <row r="301" spans="1:30" ht="15.75" hidden="1"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row>
    <row r="302" spans="1:30" ht="15.75" hidden="1"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row>
    <row r="303" spans="1:30" ht="15.75" hidden="1"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row>
    <row r="304" spans="1:30" ht="15.75" hidden="1"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row>
    <row r="305" spans="1:30" ht="15.75" hidden="1"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row>
    <row r="306" spans="1:30" ht="15.75" hidden="1"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row>
    <row r="307" spans="1:30" ht="15.75" hidden="1"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row>
    <row r="308" spans="1:30" ht="15.75" hidden="1"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row>
    <row r="309" spans="1:30" ht="15.75" hidden="1"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row>
    <row r="310" spans="1:30" ht="15.75" hidden="1"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row>
    <row r="311" spans="1:30" ht="15.75" hidden="1"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row>
    <row r="312" spans="1:30" ht="15.75" hidden="1"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row>
    <row r="313" spans="1:30" ht="15.75" hidden="1"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row>
    <row r="314" spans="1:30" ht="15.75" hidden="1"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row>
    <row r="315" spans="1:30" ht="15.75" hidden="1"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row>
    <row r="316" spans="1:30" ht="15.75" hidden="1"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row>
    <row r="317" spans="1:30" ht="15.75" hidden="1"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row>
    <row r="318" spans="1:30" ht="15.75" hidden="1"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row>
    <row r="319" spans="1:30" ht="15.75" hidden="1"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row>
    <row r="320" spans="1:30" ht="15.75" hidden="1"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row>
    <row r="321" spans="1:30" ht="15.75" hidden="1"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row>
    <row r="322" spans="1:30" ht="15.75" hidden="1"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row>
    <row r="323" spans="1:30" ht="15.75" hidden="1"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row>
    <row r="324" spans="1:30" ht="15.75" hidden="1"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row>
    <row r="325" spans="1:30" ht="15.75" hidden="1"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row>
    <row r="326" spans="1:30" ht="15.75" hidden="1"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row>
    <row r="327" spans="1:30" ht="15.75" hidden="1"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row>
    <row r="328" spans="1:30" ht="15.75" hidden="1"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row>
    <row r="329" spans="1:30" ht="15.75" hidden="1"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row>
    <row r="330" spans="1:30" ht="15.75" hidden="1"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row>
    <row r="331" spans="1:30" ht="15.75" hidden="1"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row>
    <row r="332" spans="1:30" ht="15.75" hidden="1"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row>
    <row r="333" spans="1:30" ht="15.75" hidden="1"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row>
    <row r="334" spans="1:30" ht="15.75" hidden="1"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row>
    <row r="335" spans="1:30" ht="15.75" hidden="1"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row>
    <row r="336" spans="1:30" ht="15.75" hidden="1"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row>
    <row r="337" spans="1:30" ht="15.75" hidden="1"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row>
    <row r="338" spans="1:30" ht="15.75" hidden="1"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row>
    <row r="339" spans="1:30" ht="15.75" hidden="1"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row>
    <row r="340" spans="1:30" ht="15.75" hidden="1"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row>
    <row r="341" spans="1:30" ht="15.75" hidden="1"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row>
    <row r="342" spans="1:30" ht="15.75" hidden="1"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row>
    <row r="343" spans="1:30" ht="15.75" hidden="1"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row>
    <row r="344" spans="1:30" ht="15.75" hidden="1"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row>
    <row r="345" spans="1:30" ht="15.75" hidden="1"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row>
    <row r="346" spans="1:30" ht="15.75" hidden="1"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row>
    <row r="347" spans="1:30" ht="15.75" hidden="1"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row>
    <row r="348" spans="1:30" ht="15.75" hidden="1"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row>
    <row r="349" spans="1:30" ht="15.75" hidden="1"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row>
    <row r="350" spans="1:30" ht="15.75" hidden="1"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row>
    <row r="351" spans="1:30" ht="15.75" hidden="1"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row>
    <row r="352" spans="1:30" ht="15.75" hidden="1"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row>
    <row r="353" spans="1:30" ht="15.75" hidden="1"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row>
    <row r="354" spans="1:30" ht="15.75" hidden="1"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row>
    <row r="355" spans="1:30" ht="15.75" hidden="1"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row>
    <row r="356" spans="1:30" ht="15.75" hidden="1"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row>
    <row r="357" spans="1:30" ht="15.75" hidden="1"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row>
    <row r="358" spans="1:30" ht="15.75" hidden="1"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row>
    <row r="359" spans="1:30" ht="15.75" hidden="1"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row>
    <row r="360" spans="1:30" ht="15.75" hidden="1"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row>
    <row r="361" spans="1:30" ht="15.75" hidden="1"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row>
    <row r="362" spans="1:30" ht="15.75" hidden="1"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row>
    <row r="363" spans="1:30" ht="15.75" hidden="1"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row>
    <row r="364" spans="1:30" ht="15.75" hidden="1"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row>
    <row r="365" spans="1:30" ht="15.75" hidden="1"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row>
    <row r="366" spans="1:30" ht="15.75" hidden="1"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row>
    <row r="367" spans="1:30" ht="15.75" hidden="1"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row>
    <row r="368" spans="1:30" ht="15.75" hidden="1"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row>
    <row r="369" spans="1:30" ht="15.75" hidden="1"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row>
    <row r="370" spans="1:30" ht="15.75" hidden="1"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row>
    <row r="371" spans="1:30" ht="15.75" hidden="1"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row>
    <row r="372" spans="1:30" ht="15.75" hidden="1"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row>
    <row r="373" spans="1:30" ht="15.75" hidden="1"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row>
    <row r="374" spans="1:30" ht="15.75" hidden="1"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row>
    <row r="375" spans="1:30" ht="15.75" hidden="1"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row>
    <row r="376" spans="1:30" ht="15.75" hidden="1"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row>
    <row r="377" spans="1:30" ht="15.75" hidden="1"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row>
    <row r="378" spans="1:30" ht="15.75" hidden="1"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row>
    <row r="379" spans="1:30" ht="15.75" hidden="1"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row>
    <row r="380" spans="1:30" ht="15.75" hidden="1"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row>
    <row r="381" spans="1:30" ht="15.75" hidden="1"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row>
    <row r="382" spans="1:30" ht="15.75" hidden="1"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row>
    <row r="383" spans="1:30" ht="15.75" hidden="1"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row>
    <row r="384" spans="1:30" ht="15.75" hidden="1"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row>
    <row r="385" spans="1:30" ht="15.75" hidden="1"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row>
    <row r="386" spans="1:30" ht="15.75" hidden="1"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row>
    <row r="387" spans="1:30" ht="15.75" hidden="1"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row>
    <row r="388" spans="1:30" ht="15.75" hidden="1"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row>
    <row r="389" spans="1:30" ht="15.75" hidden="1"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row>
    <row r="390" spans="1:30" ht="15.75" hidden="1"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row>
    <row r="391" spans="1:30" ht="15.75" hidden="1"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row>
    <row r="392" spans="1:30" ht="15.75" hidden="1"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row>
    <row r="393" spans="1:30" ht="15.75" hidden="1"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row>
    <row r="394" spans="1:30" ht="15.75" hidden="1"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row>
    <row r="395" spans="1:30" ht="15.75" hidden="1"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row>
    <row r="396" spans="1:30" ht="15.75" hidden="1"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row>
    <row r="397" spans="1:30" ht="15.75" hidden="1"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row>
    <row r="398" spans="1:30" ht="15.75" hidden="1"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row>
    <row r="399" spans="1:30" ht="15.75" hidden="1"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row>
    <row r="400" spans="1:30" ht="15.75" hidden="1"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row>
    <row r="401" spans="1:30" ht="15.75" hidden="1"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row>
    <row r="402" spans="1:30" ht="15.75" hidden="1"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row>
    <row r="403" spans="1:30" ht="15.75" hidden="1"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row>
    <row r="404" spans="1:30" ht="15.75" hidden="1"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row>
    <row r="405" spans="1:30" ht="15.75" hidden="1"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row>
    <row r="406" spans="1:30" ht="15.75" hidden="1"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row>
    <row r="407" spans="1:30" ht="15.75" hidden="1"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row>
    <row r="408" spans="1:30" ht="15.75" hidden="1"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row>
    <row r="409" spans="1:30" ht="15.75" hidden="1"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row>
    <row r="410" spans="1:30" ht="15.75" hidden="1"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row>
    <row r="411" spans="1:30" ht="15.75" hidden="1"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row>
    <row r="412" spans="1:30" ht="15.75" hidden="1"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row>
    <row r="413" spans="1:30" ht="15.75" hidden="1"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row>
    <row r="414" spans="1:30" ht="15.75" hidden="1"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row>
    <row r="415" spans="1:30" ht="15.75" hidden="1"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row>
    <row r="416" spans="1:30" ht="15.75" hidden="1"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row>
    <row r="417" spans="1:30" ht="15.75" hidden="1"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row>
    <row r="418" spans="1:30" ht="15.75" hidden="1"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row>
    <row r="419" spans="1:30" ht="15.75" hidden="1"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row>
    <row r="420" spans="1:30" ht="15.75" hidden="1"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row>
    <row r="421" spans="1:30" ht="15.75" hidden="1"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row>
    <row r="422" spans="1:30" ht="15.75" hidden="1"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row>
    <row r="423" spans="1:30" ht="15.75" hidden="1"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row>
    <row r="424" spans="1:30" ht="15.75" hidden="1"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row>
    <row r="425" spans="1:30" ht="15.75" hidden="1"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row>
    <row r="426" spans="1:30" ht="15.75" hidden="1"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row>
    <row r="427" spans="1:30" ht="15.75" hidden="1"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row>
    <row r="428" spans="1:30" ht="15.75" hidden="1"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row>
    <row r="429" spans="1:30" ht="15.75" hidden="1"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row>
    <row r="430" spans="1:30" ht="15.75" hidden="1"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row>
    <row r="431" spans="1:30" ht="15.75" hidden="1"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row>
    <row r="432" spans="1:30" ht="15.75" hidden="1"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row>
    <row r="433" spans="1:30" ht="15.75" hidden="1"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row>
    <row r="434" spans="1:30" ht="15.75" hidden="1"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row>
    <row r="435" spans="1:30" ht="15.75" hidden="1"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row>
    <row r="436" spans="1:30" ht="15.75" hidden="1"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row>
    <row r="437" spans="1:30" ht="15.75" hidden="1"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row>
    <row r="438" spans="1:30" ht="15.75" hidden="1"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row>
    <row r="439" spans="1:30" ht="15.75" hidden="1"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row>
    <row r="440" spans="1:30" ht="15.75" hidden="1"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row>
    <row r="441" spans="1:30" ht="15.75" hidden="1"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row>
    <row r="442" spans="1:30" ht="15.75" hidden="1"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row>
    <row r="443" spans="1:30" ht="15.75" hidden="1"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row>
    <row r="444" spans="1:30" ht="15.75" hidden="1"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row>
    <row r="445" spans="1:30" ht="15.75" hidden="1"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row>
    <row r="446" spans="1:30" ht="15.75" hidden="1"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row>
    <row r="447" spans="1:30" ht="15.75" hidden="1"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row>
    <row r="448" spans="1:30" ht="15.75" hidden="1"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row>
    <row r="449" spans="1:30" ht="15.75" hidden="1"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row>
    <row r="450" spans="1:30" ht="15.75" hidden="1"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row>
    <row r="451" spans="1:30" ht="15.75" hidden="1"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row>
    <row r="452" spans="1:30" ht="15.75" hidden="1"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row>
    <row r="453" spans="1:30" ht="15.75" hidden="1"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row>
    <row r="454" spans="1:30" ht="15.75" hidden="1"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row>
    <row r="455" spans="1:30" ht="15.75" hidden="1"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row>
    <row r="456" spans="1:30" ht="15.75" hidden="1"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row>
    <row r="457" spans="1:30" ht="15.75" hidden="1"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row>
    <row r="458" spans="1:30" ht="15.75" hidden="1"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row>
    <row r="459" spans="1:30" ht="15.75" hidden="1"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row>
    <row r="460" spans="1:30" ht="15.75" hidden="1"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row>
    <row r="461" spans="1:30" ht="15.75" hidden="1"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row>
    <row r="462" spans="1:30" ht="15.75" hidden="1"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row>
    <row r="463" spans="1:30" ht="15.75" hidden="1"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row>
    <row r="464" spans="1:30" ht="15.75" hidden="1"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row>
    <row r="465" spans="1:30" ht="15.75" hidden="1"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row>
    <row r="466" spans="1:30" ht="15.75" hidden="1"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row>
    <row r="467" spans="1:30" ht="15.75" hidden="1"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row>
    <row r="468" spans="1:30" ht="15.75" hidden="1"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row>
    <row r="469" spans="1:30" ht="15.75" hidden="1"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row>
    <row r="470" spans="1:30" ht="15.75" hidden="1"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row>
    <row r="471" spans="1:30" ht="15.75" hidden="1"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row>
    <row r="472" spans="1:30" ht="15.75" hidden="1"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row>
    <row r="473" spans="1:30" ht="15.75" hidden="1"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row>
    <row r="474" spans="1:30" ht="15.75" hidden="1"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row>
    <row r="475" spans="1:30" ht="15.75" hidden="1"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row>
    <row r="476" spans="1:30" ht="15.75" hidden="1"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row>
    <row r="477" spans="1:30" ht="15.75" hidden="1"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row>
    <row r="478" spans="1:30" ht="15.75" hidden="1"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row>
    <row r="479" spans="1:30" ht="15.75" hidden="1"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row>
    <row r="480" spans="1:30" ht="15.75" hidden="1"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row>
    <row r="481" spans="1:30" ht="15.75" hidden="1"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row>
    <row r="482" spans="1:30" ht="15.75" hidden="1"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row>
    <row r="483" spans="1:30" ht="15.75" hidden="1"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row>
    <row r="484" spans="1:30" ht="15.75" hidden="1"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row>
    <row r="485" spans="1:30" ht="15.75" hidden="1"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row>
    <row r="486" spans="1:30" ht="15.75" hidden="1"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row>
    <row r="487" spans="1:30" ht="15.75" hidden="1"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row>
    <row r="488" spans="1:30" ht="15.75" hidden="1"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row>
    <row r="489" spans="1:30" ht="15.75" hidden="1"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row>
    <row r="490" spans="1:30" ht="15.75" hidden="1"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row>
    <row r="491" spans="1:30" ht="15.75" hidden="1"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row>
    <row r="492" spans="1:30" ht="15.75" hidden="1"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row>
    <row r="493" spans="1:30" ht="15.75" hidden="1"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row>
    <row r="494" spans="1:30" ht="15.75" hidden="1"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row>
    <row r="495" spans="1:30" ht="15.75" hidden="1"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row>
    <row r="496" spans="1:30" ht="15.75" hidden="1"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row>
    <row r="497" spans="1:30" ht="15.75" hidden="1"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row>
    <row r="498" spans="1:30" ht="15.75" hidden="1"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row>
    <row r="499" spans="1:30" ht="15.75" hidden="1"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row>
    <row r="500" spans="1:30" ht="15.75" hidden="1"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row>
    <row r="501" spans="1:30" ht="15.75" hidden="1"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row>
    <row r="502" spans="1:30" ht="15.75" hidden="1"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row>
    <row r="503" spans="1:30" ht="15.75" hidden="1"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row>
    <row r="504" spans="1:30" ht="15.75" hidden="1"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row>
    <row r="505" spans="1:30" ht="15.75" hidden="1"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row>
    <row r="506" spans="1:30" ht="15.75" hidden="1"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row>
    <row r="507" spans="1:30" ht="15.75" hidden="1"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row>
    <row r="508" spans="1:30" ht="15.75" hidden="1"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row>
    <row r="509" spans="1:30" ht="15.75" hidden="1"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row>
    <row r="510" spans="1:30" ht="15.75" hidden="1"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row>
    <row r="511" spans="1:30" ht="15.75" hidden="1"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row>
    <row r="512" spans="1:30" ht="15.75" hidden="1"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row>
    <row r="513" spans="1:30" ht="15.75" hidden="1"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row>
    <row r="514" spans="1:30" ht="15.75" hidden="1"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row>
    <row r="515" spans="1:30" ht="15.75" hidden="1"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row>
    <row r="516" spans="1:30" ht="15.75" hidden="1"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row>
    <row r="517" spans="1:30" ht="15.75" hidden="1"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row>
    <row r="518" spans="1:30" ht="15.75" hidden="1"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row>
    <row r="519" spans="1:30" ht="15.75" hidden="1"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row>
    <row r="520" spans="1:30" ht="15.75" hidden="1"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row>
    <row r="521" spans="1:30" ht="15.75" hidden="1"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row>
    <row r="522" spans="1:30" ht="15.75" hidden="1"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row>
    <row r="523" spans="1:30" ht="15.75" hidden="1"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row>
    <row r="524" spans="1:30" ht="15.75" hidden="1"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row>
    <row r="525" spans="1:30" ht="15.75" hidden="1"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row>
    <row r="526" spans="1:30" ht="15.75" hidden="1"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row>
    <row r="527" spans="1:30" ht="15.75" hidden="1"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row>
    <row r="528" spans="1:30" ht="15.75" hidden="1"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row>
    <row r="529" spans="1:30" ht="15.75" hidden="1"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row>
    <row r="530" spans="1:30" ht="15.75" hidden="1"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row>
    <row r="531" spans="1:30" ht="15.75" hidden="1"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row>
    <row r="532" spans="1:30" ht="15.75" hidden="1"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row>
    <row r="533" spans="1:30" ht="15.75" hidden="1"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row>
    <row r="534" spans="1:30" ht="15.75" hidden="1"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row>
    <row r="535" spans="1:30" ht="15.75" hidden="1"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row>
    <row r="536" spans="1:30" ht="15.75" hidden="1"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row>
    <row r="537" spans="1:30" ht="15.75" hidden="1"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row>
    <row r="538" spans="1:30" ht="15.75" hidden="1"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row>
    <row r="539" spans="1:30" ht="15.75" hidden="1"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row>
    <row r="540" spans="1:30" ht="15.75" hidden="1"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row>
    <row r="541" spans="1:30" ht="15.75" hidden="1"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row>
    <row r="542" spans="1:30" ht="15.75" hidden="1"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row>
    <row r="543" spans="1:30" ht="15.75" hidden="1"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row>
    <row r="544" spans="1:30" ht="15.75" hidden="1"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row>
    <row r="545" spans="1:30" ht="15.75" hidden="1"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row>
    <row r="546" spans="1:30" ht="15.75" hidden="1"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row>
    <row r="547" spans="1:30" ht="15.75" hidden="1"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row>
    <row r="548" spans="1:30" ht="15.75" hidden="1"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row>
    <row r="549" spans="1:30" ht="15.75" hidden="1"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row>
    <row r="550" spans="1:30" ht="15.75" hidden="1"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row>
    <row r="551" spans="1:30" ht="15.75" hidden="1"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row>
    <row r="552" spans="1:30" ht="15.75" hidden="1"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row>
    <row r="553" spans="1:30" ht="15.75" hidden="1"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row>
    <row r="554" spans="1:30" ht="15.75" hidden="1"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row>
    <row r="555" spans="1:30" ht="15.75" hidden="1"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row>
    <row r="556" spans="1:30" ht="15.75" hidden="1"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row>
    <row r="557" spans="1:30" ht="15.75" hidden="1"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row>
    <row r="558" spans="1:30" ht="15.75" hidden="1"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row>
    <row r="559" spans="1:30" ht="15.75" hidden="1"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row>
    <row r="560" spans="1:30" ht="15.75" hidden="1"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row>
    <row r="561" spans="1:30" ht="15.75" hidden="1"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row>
    <row r="562" spans="1:30" ht="15.75" hidden="1"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row>
    <row r="563" spans="1:30" ht="15.75" hidden="1"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row>
    <row r="564" spans="1:30" ht="15.75" hidden="1"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row>
    <row r="565" spans="1:30" ht="15.75" hidden="1"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row>
    <row r="566" spans="1:30" ht="15.75" hidden="1"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row>
    <row r="567" spans="1:30" ht="15.75" hidden="1"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row>
    <row r="568" spans="1:30" ht="15.75" hidden="1"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row>
    <row r="569" spans="1:30" ht="15.75" hidden="1"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row>
    <row r="570" spans="1:30" ht="15.75" hidden="1"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row>
    <row r="571" spans="1:30" ht="15.75" hidden="1"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row>
    <row r="572" spans="1:30" ht="15.75" hidden="1"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row>
    <row r="573" spans="1:30" ht="15.75" hidden="1"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row>
    <row r="574" spans="1:30" ht="15.75" hidden="1"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row>
    <row r="575" spans="1:30" ht="15.75" hidden="1"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row>
    <row r="576" spans="1:30" ht="15.75" hidden="1"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row>
    <row r="577" spans="1:30" ht="15.75" hidden="1"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row>
    <row r="578" spans="1:30" ht="15.75" hidden="1"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row>
    <row r="579" spans="1:30" ht="15.75" hidden="1"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row>
    <row r="580" spans="1:30" ht="15.75" hidden="1"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row>
    <row r="581" spans="1:30" ht="15.75" hidden="1"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row>
    <row r="582" spans="1:30" ht="15.75" hidden="1"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row>
    <row r="583" spans="1:30" ht="15.75" hidden="1"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row>
    <row r="584" spans="1:30" ht="15.75" hidden="1"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row>
    <row r="585" spans="1:30" ht="15.75" hidden="1"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row>
    <row r="586" spans="1:30" ht="15.75" hidden="1"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row>
    <row r="587" spans="1:30" ht="15.75" hidden="1"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row>
    <row r="588" spans="1:30" ht="15.75" hidden="1"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row>
    <row r="589" spans="1:30" ht="15.75" hidden="1"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row>
    <row r="590" spans="1:30" ht="15.75" hidden="1"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row>
    <row r="591" spans="1:30" ht="15.75" hidden="1"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row>
    <row r="592" spans="1:30" ht="15.75" hidden="1"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row>
    <row r="593" spans="1:30" ht="15.75" hidden="1"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row>
    <row r="594" spans="1:30" ht="15.75" hidden="1"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row>
    <row r="595" spans="1:30" ht="15.75" hidden="1"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row>
    <row r="596" spans="1:30" ht="15.75" hidden="1"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row>
    <row r="597" spans="1:30" ht="15.75" hidden="1"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row>
    <row r="598" spans="1:30" ht="15.75" hidden="1"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row>
    <row r="599" spans="1:30" ht="15.75" hidden="1"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row>
    <row r="600" spans="1:30" ht="15.75" hidden="1"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row>
    <row r="601" spans="1:30" ht="15.75" hidden="1"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row>
    <row r="602" spans="1:30" ht="15.75" hidden="1"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row>
    <row r="603" spans="1:30" ht="15.75" hidden="1"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row>
    <row r="604" spans="1:30" ht="15.75" hidden="1"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row>
    <row r="605" spans="1:30" ht="15.75" hidden="1"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row>
    <row r="606" spans="1:30" ht="15.75" hidden="1"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row>
    <row r="607" spans="1:30" ht="15.75" hidden="1"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row>
    <row r="608" spans="1:30" ht="15.75" hidden="1"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row>
    <row r="609" spans="1:30" ht="15.75" hidden="1"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row>
    <row r="610" spans="1:30" ht="15.75" hidden="1"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row>
    <row r="611" spans="1:30" ht="15.75" hidden="1"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row>
    <row r="612" spans="1:30" ht="15.75" hidden="1"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row>
    <row r="613" spans="1:30" ht="15.75" hidden="1"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row>
    <row r="614" spans="1:30" ht="15.75" hidden="1"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row>
    <row r="615" spans="1:30" ht="15.75" hidden="1"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row>
    <row r="616" spans="1:30" ht="15.75" hidden="1"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row>
    <row r="617" spans="1:30" ht="15.75" hidden="1"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row>
    <row r="618" spans="1:30" ht="15.75" hidden="1"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row>
    <row r="619" spans="1:30" ht="15.75" hidden="1"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row>
    <row r="620" spans="1:30" ht="15.75" hidden="1"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row>
    <row r="621" spans="1:30" ht="15.75" hidden="1"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row>
    <row r="622" spans="1:30" ht="15.75" hidden="1"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row>
    <row r="623" spans="1:30" ht="15.75" hidden="1"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row>
    <row r="624" spans="1:30" ht="15.75" hidden="1"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row>
    <row r="625" spans="1:30" ht="15.75" hidden="1"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row>
    <row r="626" spans="1:30" ht="15.75" hidden="1"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row>
    <row r="627" spans="1:30" ht="15.75" hidden="1"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row>
    <row r="628" spans="1:30" ht="15.75" hidden="1"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row>
    <row r="629" spans="1:30" ht="15.75" hidden="1"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row>
    <row r="630" spans="1:30" ht="15.75" hidden="1"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row>
    <row r="631" spans="1:30" ht="15.75" hidden="1"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row>
    <row r="632" spans="1:30" ht="15.75" hidden="1"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row>
    <row r="633" spans="1:30" ht="15.75" hidden="1"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row>
    <row r="634" spans="1:30" ht="15.75" hidden="1"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row>
    <row r="635" spans="1:30" ht="15.75" hidden="1"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row>
    <row r="636" spans="1:30" ht="15.75" hidden="1"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row>
    <row r="637" spans="1:30" ht="15.75" hidden="1"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row>
    <row r="638" spans="1:30" ht="15.75" hidden="1"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row>
    <row r="639" spans="1:30" ht="15.75" hidden="1"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row>
    <row r="640" spans="1:30" ht="15.75" hidden="1"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row>
    <row r="641" spans="1:30" ht="15.75" hidden="1"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row>
    <row r="642" spans="1:30" ht="15.75" hidden="1"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row>
    <row r="643" spans="1:30" ht="15.75" hidden="1"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row>
    <row r="644" spans="1:30" ht="15.75" hidden="1"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row>
    <row r="645" spans="1:30" ht="15.75" hidden="1"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row>
    <row r="646" spans="1:30" ht="15.75" hidden="1"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row>
    <row r="647" spans="1:30" ht="15.75" hidden="1"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row>
    <row r="648" spans="1:30" ht="15.75" hidden="1"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row>
    <row r="649" spans="1:30" ht="15.75" hidden="1"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row>
    <row r="650" spans="1:30" ht="15.75" hidden="1"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row>
    <row r="651" spans="1:30" ht="15.75" hidden="1"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row>
    <row r="652" spans="1:30" ht="15.75" hidden="1"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row>
    <row r="653" spans="1:30" ht="15.75" hidden="1"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row>
    <row r="654" spans="1:30" ht="15.75" hidden="1"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row>
    <row r="655" spans="1:30" ht="15.75" hidden="1"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row>
    <row r="656" spans="1:30" ht="15.75" hidden="1"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row>
    <row r="657" spans="1:30" ht="15.75" hidden="1"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row>
    <row r="658" spans="1:30" ht="15.75" hidden="1"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row>
    <row r="659" spans="1:30" ht="15.75" hidden="1"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row>
    <row r="660" spans="1:30" ht="15.75" hidden="1"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row>
    <row r="661" spans="1:30" ht="15.75" hidden="1"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row>
    <row r="662" spans="1:30" ht="15.75" hidden="1"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row>
    <row r="663" spans="1:30" ht="15.75" hidden="1"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row>
    <row r="664" spans="1:30" ht="15.75" hidden="1"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row>
    <row r="665" spans="1:30" ht="15.75" hidden="1"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row>
    <row r="666" spans="1:30" ht="15.75" hidden="1"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row>
    <row r="667" spans="1:30" ht="15.75" hidden="1"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row>
    <row r="668" spans="1:30" ht="15.75" hidden="1"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row>
    <row r="669" spans="1:30" ht="15.75" hidden="1"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row>
    <row r="670" spans="1:30" ht="15.75" hidden="1"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row>
    <row r="671" spans="1:30" ht="15.75" hidden="1"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row>
    <row r="672" spans="1:30" ht="15.75" hidden="1"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row>
    <row r="673" spans="1:30" ht="15.75" hidden="1"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row>
    <row r="674" spans="1:30" ht="15.75" hidden="1"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row>
    <row r="675" spans="1:30" ht="15.75" hidden="1"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row>
    <row r="676" spans="1:30" ht="15.75" hidden="1"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row>
    <row r="677" spans="1:30" ht="15.75" hidden="1"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row>
    <row r="678" spans="1:30" ht="15.75" hidden="1"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row>
    <row r="679" spans="1:30" ht="15.75" hidden="1"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row>
    <row r="680" spans="1:30" ht="15.75" hidden="1"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row>
    <row r="681" spans="1:30" ht="15.75" hidden="1"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row>
    <row r="682" spans="1:30" ht="15.75" hidden="1"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row>
    <row r="683" spans="1:30" ht="15.75" hidden="1"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row>
    <row r="684" spans="1:30" ht="15.75" hidden="1"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row>
    <row r="685" spans="1:30" ht="15.75" hidden="1"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row>
    <row r="686" spans="1:30" ht="15.75" hidden="1"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row>
    <row r="687" spans="1:30" ht="15.75" hidden="1"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row>
    <row r="688" spans="1:30" ht="15.75" hidden="1"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row>
    <row r="689" spans="1:30" ht="15.75" hidden="1"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row>
    <row r="690" spans="1:30" ht="15.75" hidden="1"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row>
    <row r="691" spans="1:30" ht="15.75" hidden="1"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row>
    <row r="692" spans="1:30" ht="15.75" hidden="1"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row>
    <row r="693" spans="1:30" ht="15.75" hidden="1"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row>
    <row r="694" spans="1:30" ht="15.75" hidden="1"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row>
    <row r="695" spans="1:30" ht="15.75" hidden="1"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row>
    <row r="696" spans="1:30" ht="15.75" hidden="1"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row>
    <row r="697" spans="1:30" ht="15.75" hidden="1"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row>
    <row r="698" spans="1:30" ht="15.75" hidden="1"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row>
    <row r="699" spans="1:30" ht="15.75" hidden="1"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row>
    <row r="700" spans="1:30" ht="15.75" hidden="1"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row>
    <row r="701" spans="1:30" ht="15.75" hidden="1"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row>
    <row r="702" spans="1:30" ht="15.75" hidden="1"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row>
    <row r="703" spans="1:30" ht="15.75" hidden="1"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row>
    <row r="704" spans="1:30" ht="15.75" hidden="1"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row>
    <row r="705" spans="1:30" ht="15.75" hidden="1"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row>
    <row r="706" spans="1:30" ht="15.75" hidden="1"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row>
    <row r="707" spans="1:30" ht="15.75" hidden="1"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row>
    <row r="708" spans="1:30" ht="15.75" hidden="1"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row>
    <row r="709" spans="1:30" ht="15.75" hidden="1"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row>
    <row r="710" spans="1:30" ht="15.75" hidden="1"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row>
    <row r="711" spans="1:30" ht="15.75" hidden="1"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row>
    <row r="712" spans="1:30" ht="15.75" hidden="1"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row>
    <row r="713" spans="1:30" ht="15.75" hidden="1"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row>
    <row r="714" spans="1:30" ht="15.75" hidden="1"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row>
    <row r="715" spans="1:30" ht="15.75" hidden="1"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row>
    <row r="716" spans="1:30" ht="15.75" hidden="1"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row>
    <row r="717" spans="1:30" ht="15.75" hidden="1"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row>
    <row r="718" spans="1:30" ht="15.75" hidden="1"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row>
    <row r="719" spans="1:30" ht="15.75" hidden="1"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row>
    <row r="720" spans="1:30" ht="15.75" hidden="1"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row>
    <row r="721" spans="1:30" ht="15.75" hidden="1"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row>
    <row r="722" spans="1:30" ht="15.75" hidden="1"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row>
    <row r="723" spans="1:30" ht="15.75" hidden="1"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row>
    <row r="724" spans="1:30" ht="15.75" hidden="1"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row>
    <row r="725" spans="1:30" ht="15.75" hidden="1"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row>
    <row r="726" spans="1:30" ht="15.75" hidden="1"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row>
    <row r="727" spans="1:30" ht="15.75" hidden="1"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row>
    <row r="728" spans="1:30" ht="15.75" hidden="1"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row>
    <row r="729" spans="1:30" ht="15.75" hidden="1"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row>
    <row r="730" spans="1:30" ht="15.75" hidden="1"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row>
    <row r="731" spans="1:30" ht="15.75" hidden="1"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row>
    <row r="732" spans="1:30" ht="15.75" hidden="1"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row>
    <row r="733" spans="1:30" ht="15.75" hidden="1"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row>
    <row r="734" spans="1:30" ht="15.75" hidden="1"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row>
    <row r="735" spans="1:30" ht="15.75" hidden="1"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row>
    <row r="736" spans="1:30" ht="15.75" hidden="1"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row>
    <row r="737" spans="1:30" ht="15.75" hidden="1"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row>
    <row r="738" spans="1:30" ht="15.75" hidden="1"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row>
    <row r="739" spans="1:30" ht="15.75" hidden="1"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row>
    <row r="740" spans="1:30" ht="15.75" hidden="1"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row>
    <row r="741" spans="1:30" ht="15.75" hidden="1"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row>
    <row r="742" spans="1:30" ht="15.75" hidden="1"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row>
    <row r="743" spans="1:30" ht="15.75" hidden="1"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row>
    <row r="744" spans="1:30" ht="15.75" hidden="1"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row>
    <row r="745" spans="1:30" ht="15.75" hidden="1"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row>
    <row r="746" spans="1:30" ht="15.75" hidden="1"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row>
    <row r="747" spans="1:30" ht="15.75" hidden="1"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row>
    <row r="748" spans="1:30" ht="15.75" hidden="1"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row>
    <row r="749" spans="1:30" ht="15.75" hidden="1"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row>
    <row r="750" spans="1:30" ht="15.75" hidden="1"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row>
    <row r="751" spans="1:30" ht="15.75" hidden="1"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row>
    <row r="752" spans="1:30" ht="15.75" hidden="1"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row>
    <row r="753" spans="1:30" ht="15.75" hidden="1"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row>
    <row r="754" spans="1:30" ht="15.75" hidden="1"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row>
    <row r="755" spans="1:30" ht="15.75" hidden="1"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row>
    <row r="756" spans="1:30" ht="15.75" hidden="1"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row>
    <row r="757" spans="1:30" ht="15.75" hidden="1"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row>
    <row r="758" spans="1:30" ht="15.75" hidden="1"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row>
    <row r="759" spans="1:30" ht="15.75" hidden="1"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row>
    <row r="760" spans="1:30" ht="15.75" hidden="1"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row>
    <row r="761" spans="1:30" ht="15.75" hidden="1"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row>
    <row r="762" spans="1:30" ht="15.75" hidden="1"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row>
    <row r="763" spans="1:30" ht="15.75" hidden="1"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row>
    <row r="764" spans="1:30" ht="15.75" hidden="1"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row>
    <row r="765" spans="1:30" ht="15.75" hidden="1"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row>
    <row r="766" spans="1:30" ht="15.75" hidden="1"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row>
    <row r="767" spans="1:30" ht="15.75" hidden="1"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row>
    <row r="768" spans="1:30" ht="15.75" hidden="1"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row>
    <row r="769" spans="1:30" ht="15.75" hidden="1"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row>
    <row r="770" spans="1:30" ht="15.75" hidden="1"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row>
    <row r="771" spans="1:30" ht="15.75" hidden="1"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row>
    <row r="772" spans="1:30" ht="15.75" hidden="1"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row>
    <row r="773" spans="1:30" ht="15.75" hidden="1"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row>
    <row r="774" spans="1:30" ht="15.75" hidden="1"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row>
    <row r="775" spans="1:30" ht="15.75" hidden="1"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row>
    <row r="776" spans="1:30" ht="15.75" hidden="1"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row>
    <row r="777" spans="1:30" ht="15.75" hidden="1"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row>
    <row r="778" spans="1:30" ht="15.75" hidden="1"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row>
    <row r="779" spans="1:30" ht="15.75" hidden="1"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row>
    <row r="780" spans="1:30" ht="15.75" hidden="1"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row>
    <row r="781" spans="1:30" ht="15.75" hidden="1"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row>
    <row r="782" spans="1:30" ht="15.75" hidden="1"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row>
    <row r="783" spans="1:30" ht="15.75" hidden="1"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row>
    <row r="784" spans="1:30" ht="15.75" hidden="1"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row>
    <row r="785" spans="1:30" ht="15.75" hidden="1"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row>
    <row r="786" spans="1:30" ht="15.75" hidden="1"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row>
    <row r="787" spans="1:30" ht="15.75" hidden="1"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row>
    <row r="788" spans="1:30" ht="15.75" hidden="1"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row>
    <row r="789" spans="1:30" ht="15.75" hidden="1"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row>
    <row r="790" spans="1:30" ht="15.75" hidden="1"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row>
    <row r="791" spans="1:30" ht="15.75" hidden="1"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row>
    <row r="792" spans="1:30" ht="15.75" hidden="1"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row>
    <row r="793" spans="1:30" ht="15.75" hidden="1"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row>
    <row r="794" spans="1:30" ht="15.75" hidden="1"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row>
    <row r="795" spans="1:30" ht="15.75" hidden="1"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row>
    <row r="796" spans="1:30" ht="15.75" hidden="1"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row>
    <row r="797" spans="1:30" ht="15.75" hidden="1"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row>
    <row r="798" spans="1:30" ht="15.75" hidden="1"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row>
    <row r="799" spans="1:30" ht="15.75" hidden="1"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row>
    <row r="800" spans="1:30" ht="15.75" hidden="1"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row>
    <row r="801" spans="1:30" ht="15.75" hidden="1"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row>
    <row r="802" spans="1:30" ht="15.75" hidden="1"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row>
    <row r="803" spans="1:30" ht="15.75" hidden="1"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row>
    <row r="804" spans="1:30" ht="15.75" hidden="1"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row>
    <row r="805" spans="1:30" ht="15.75" hidden="1"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row>
    <row r="806" spans="1:30" ht="15.75" hidden="1"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row>
    <row r="807" spans="1:30" ht="15.75" hidden="1"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row>
    <row r="808" spans="1:30" ht="15.75" hidden="1"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row>
    <row r="809" spans="1:30" ht="15.75" hidden="1"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row>
    <row r="810" spans="1:30" ht="15.75" hidden="1"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row>
    <row r="811" spans="1:30" ht="15.75" hidden="1"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row>
    <row r="812" spans="1:30" ht="15.75" hidden="1"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row>
    <row r="813" spans="1:30" ht="15.75" hidden="1"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row>
    <row r="814" spans="1:30" ht="15.75" hidden="1"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row>
    <row r="815" spans="1:30" ht="15.75" hidden="1"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row>
    <row r="816" spans="1:30" ht="15.75" hidden="1"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row>
    <row r="817" spans="1:30" ht="15.75" hidden="1"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row>
    <row r="818" spans="1:30" ht="15.75" hidden="1"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row>
    <row r="819" spans="1:30" ht="15.75" hidden="1"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row>
    <row r="820" spans="1:30" ht="15.75" hidden="1"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row>
    <row r="821" spans="1:30" ht="15.75" hidden="1"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row>
    <row r="822" spans="1:30" ht="15.75" hidden="1"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row>
    <row r="823" spans="1:30" ht="15.75" hidden="1"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row>
    <row r="824" spans="1:30" ht="15.75" hidden="1"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row>
    <row r="825" spans="1:30" ht="15.75" hidden="1"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row>
    <row r="826" spans="1:30" ht="15.75" hidden="1"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row>
    <row r="827" spans="1:30" ht="15.75" hidden="1"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row>
    <row r="828" spans="1:30" ht="15.75" hidden="1"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row>
    <row r="829" spans="1:30" ht="15.75" hidden="1"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row>
    <row r="830" spans="1:30" ht="15.75" hidden="1"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row>
    <row r="831" spans="1:30" ht="15.75" hidden="1"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row>
    <row r="832" spans="1:30" ht="15.75" hidden="1"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row>
    <row r="833" spans="1:30" ht="15.75" hidden="1"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row>
    <row r="834" spans="1:30" ht="15.75" hidden="1"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row>
    <row r="835" spans="1:30" ht="15.75" hidden="1"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row>
    <row r="836" spans="1:30" ht="15.75" hidden="1"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row>
    <row r="837" spans="1:30" ht="15.75" hidden="1"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row>
    <row r="838" spans="1:30" ht="15.75" hidden="1"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row>
    <row r="839" spans="1:30" ht="15.75" hidden="1"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row>
    <row r="840" spans="1:30" ht="15.75" hidden="1"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row>
    <row r="841" spans="1:30" ht="15.75" hidden="1"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row>
    <row r="842" spans="1:30" ht="15.75" hidden="1"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row>
    <row r="843" spans="1:30" ht="15.75" hidden="1"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row>
    <row r="844" spans="1:30" ht="15.75" hidden="1"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row>
    <row r="845" spans="1:30" ht="15.75" hidden="1"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row>
    <row r="846" spans="1:30" ht="15.75" hidden="1"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row>
    <row r="847" spans="1:30" ht="15.75" hidden="1"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row>
    <row r="848" spans="1:30" ht="15.75" hidden="1"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row>
    <row r="849" spans="1:30" ht="15.75" hidden="1"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row>
    <row r="850" spans="1:30" ht="15.75" hidden="1"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row>
    <row r="851" spans="1:30" ht="15.75" hidden="1"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row>
    <row r="852" spans="1:30" ht="15.75" hidden="1"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row>
    <row r="853" spans="1:30" ht="15.75" hidden="1"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row>
    <row r="854" spans="1:30" ht="15.75" hidden="1"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row>
    <row r="855" spans="1:30" ht="15.75" hidden="1"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row>
    <row r="856" spans="1:30" ht="15.75" hidden="1"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row>
    <row r="857" spans="1:30" ht="15.75" hidden="1"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row>
    <row r="858" spans="1:30" ht="15.75" hidden="1"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row>
    <row r="859" spans="1:30" ht="15.75" hidden="1"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row>
    <row r="860" spans="1:30" ht="15.75" hidden="1"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row>
    <row r="861" spans="1:30" ht="15.75" hidden="1"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row>
    <row r="862" spans="1:30" ht="15.75" hidden="1"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row>
    <row r="863" spans="1:30" ht="15.75" hidden="1"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row>
    <row r="864" spans="1:30" ht="15.75" hidden="1"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row>
    <row r="865" spans="1:30" ht="15.75" hidden="1"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row>
    <row r="866" spans="1:30" ht="15.75" hidden="1"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row>
    <row r="867" spans="1:30" ht="15.75" hidden="1"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row>
    <row r="868" spans="1:30" ht="15.75" hidden="1"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row>
    <row r="869" spans="1:30" ht="15.75" hidden="1"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row>
    <row r="870" spans="1:30" ht="15.75" hidden="1"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row>
    <row r="871" spans="1:30" ht="15.75" hidden="1"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row>
    <row r="872" spans="1:30" ht="15.75" hidden="1"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row>
    <row r="873" spans="1:30" ht="15.75" hidden="1"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row>
    <row r="874" spans="1:30" ht="15.75" hidden="1"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row>
    <row r="875" spans="1:30" ht="15.75" hidden="1"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row>
    <row r="876" spans="1:30" ht="15.75" hidden="1"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row>
    <row r="877" spans="1:30" ht="15.75" hidden="1"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row>
    <row r="878" spans="1:30" ht="15.75" hidden="1"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row>
    <row r="879" spans="1:30" ht="15.75" hidden="1"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row>
    <row r="880" spans="1:30" ht="15.75" hidden="1"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row>
    <row r="881" spans="1:30" ht="15.75" hidden="1"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row>
    <row r="882" spans="1:30" ht="15.75" hidden="1"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row>
    <row r="883" spans="1:30" ht="15.75" hidden="1"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row>
    <row r="884" spans="1:30" ht="15.75" hidden="1"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row>
    <row r="885" spans="1:30" ht="15.75" hidden="1"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row>
    <row r="886" spans="1:30" ht="15.75" hidden="1"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row>
    <row r="887" spans="1:30" ht="15.75" hidden="1"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row>
    <row r="888" spans="1:30" ht="15.75" hidden="1"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row>
    <row r="889" spans="1:30" ht="15.75" hidden="1"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row>
    <row r="890" spans="1:30" ht="15.75" hidden="1"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row>
    <row r="891" spans="1:30" ht="15.75" hidden="1"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row>
    <row r="892" spans="1:30" ht="15.75" hidden="1"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row>
    <row r="893" spans="1:30" ht="15.75" hidden="1"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row>
    <row r="894" spans="1:30" ht="15.75" hidden="1"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row>
    <row r="895" spans="1:30" ht="15.75" hidden="1"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row>
    <row r="896" spans="1:30" ht="15.75" hidden="1"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row>
    <row r="897" spans="1:30" ht="15.75" hidden="1"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row>
    <row r="898" spans="1:30" ht="15.75" hidden="1"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row>
    <row r="899" spans="1:30" ht="15.75" hidden="1"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row>
    <row r="900" spans="1:30" ht="15.75" hidden="1"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row>
    <row r="901" spans="1:30" ht="15.75" hidden="1"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row>
    <row r="902" spans="1:30" ht="15.75" hidden="1"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row>
    <row r="903" spans="1:30" ht="15.75" hidden="1"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row>
    <row r="904" spans="1:30" ht="15.75" hidden="1"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row>
    <row r="905" spans="1:30" ht="15.75" hidden="1"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row>
    <row r="906" spans="1:30" ht="15.75" hidden="1"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row>
    <row r="907" spans="1:30" ht="15.75" hidden="1"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row>
    <row r="908" spans="1:30" ht="15.75" hidden="1"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row>
    <row r="909" spans="1:30" ht="15.75" hidden="1"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row>
    <row r="910" spans="1:30" ht="15.75" hidden="1"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row>
    <row r="911" spans="1:30" ht="15.75" hidden="1"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row>
    <row r="912" spans="1:30" ht="15.75" hidden="1"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row>
    <row r="913" spans="1:30" ht="15.75" hidden="1"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row>
    <row r="914" spans="1:30" ht="15.75" hidden="1"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row>
    <row r="915" spans="1:30" ht="15.75" hidden="1"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row>
    <row r="916" spans="1:30" ht="15.75" hidden="1"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row>
    <row r="917" spans="1:30" ht="15.75" hidden="1"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row>
    <row r="918" spans="1:30" ht="15.75" hidden="1"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row>
    <row r="919" spans="1:30" ht="15.75" hidden="1"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row>
    <row r="920" spans="1:30" ht="15.75" hidden="1"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row>
    <row r="921" spans="1:30" ht="15.75" hidden="1"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row>
    <row r="922" spans="1:30" ht="15.75" hidden="1"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row>
    <row r="923" spans="1:30" ht="15.75" hidden="1"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row>
    <row r="924" spans="1:30" ht="15.75" hidden="1"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row>
    <row r="925" spans="1:30" ht="15.75" hidden="1"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row>
    <row r="926" spans="1:30" ht="15.75" hidden="1" customHeight="1" x14ac:dyDescent="0.2">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row>
  </sheetData>
  <mergeCells count="13">
    <mergeCell ref="A29:C29"/>
    <mergeCell ref="A1:C1"/>
    <mergeCell ref="A2:C2"/>
    <mergeCell ref="A3:C3"/>
    <mergeCell ref="A4:C4"/>
    <mergeCell ref="A5:C5"/>
    <mergeCell ref="A6:C6"/>
    <mergeCell ref="A15:C15"/>
    <mergeCell ref="A16:C16"/>
    <mergeCell ref="A17:C17"/>
    <mergeCell ref="A18:C18"/>
    <mergeCell ref="A27:C27"/>
    <mergeCell ref="A28:C28"/>
  </mergeCells>
  <dataValidations count="1">
    <dataValidation type="custom" allowBlank="1" showDropDown="1" sqref="C8:C13 C20:C25" xr:uid="{00000000-0002-0000-0300-000000000000}">
      <formula1>AND(ISNUMBER(C8),(NOT(OR(NOT(ISERROR(DATEVALUE(C8))), AND(ISNUMBER(C8), LEFT(CELL("format", C8))="D")))))</formula1>
    </dataValidation>
  </dataValidations>
  <hyperlinks>
    <hyperlink ref="A3" location="Advertising!A5:C5" display="Advertising and Marketing" xr:uid="{00000000-0004-0000-0300-000000000000}"/>
    <hyperlink ref="A4" location="Advertising!A17:C17" display="Signs" xr:uid="{00000000-0004-0000-0300-000001000000}"/>
  </hyperlinks>
  <pageMargins left="0.7" right="0.7" top="0.75" bottom="0.75" header="0" footer="0"/>
  <pageSetup orientation="portrait"/>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937"/>
  <sheetViews>
    <sheetView workbookViewId="0">
      <selection sqref="A1:C1"/>
    </sheetView>
  </sheetViews>
  <sheetFormatPr baseColWidth="10" defaultColWidth="0" defaultRowHeight="15" customHeight="1" zeroHeight="1" x14ac:dyDescent="0.2"/>
  <cols>
    <col min="1" max="1" width="51.1640625" customWidth="1"/>
    <col min="2" max="2" width="37.83203125" customWidth="1"/>
    <col min="3" max="3" width="33.1640625" customWidth="1"/>
    <col min="4" max="4" width="24.83203125" hidden="1" customWidth="1"/>
    <col min="5" max="5" width="21.33203125" hidden="1" customWidth="1"/>
    <col min="6" max="6" width="9.1640625" hidden="1" customWidth="1"/>
    <col min="7" max="30" width="8.6640625" hidden="1" customWidth="1"/>
    <col min="31" max="16384" width="14.5" hidden="1"/>
  </cols>
  <sheetData>
    <row r="1" spans="1:30" ht="35.25" customHeight="1" x14ac:dyDescent="0.3">
      <c r="A1" s="56" t="s">
        <v>75</v>
      </c>
      <c r="B1" s="55"/>
      <c r="C1" s="55"/>
      <c r="D1" s="7"/>
      <c r="E1" s="7"/>
      <c r="F1" s="8"/>
      <c r="G1" s="8"/>
      <c r="H1" s="8"/>
      <c r="I1" s="8"/>
      <c r="J1" s="8"/>
      <c r="K1" s="8"/>
      <c r="L1" s="8"/>
      <c r="M1" s="8"/>
      <c r="N1" s="8"/>
      <c r="O1" s="8"/>
      <c r="P1" s="8"/>
      <c r="Q1" s="8"/>
      <c r="R1" s="8"/>
      <c r="S1" s="8"/>
      <c r="T1" s="8"/>
      <c r="U1" s="8"/>
      <c r="V1" s="8"/>
      <c r="W1" s="8"/>
      <c r="X1" s="8"/>
      <c r="Y1" s="8"/>
      <c r="Z1" s="8"/>
      <c r="AA1" s="8"/>
      <c r="AB1" s="8"/>
      <c r="AC1" s="8"/>
      <c r="AD1" s="8"/>
    </row>
    <row r="2" spans="1:30" ht="16" x14ac:dyDescent="0.2">
      <c r="A2" s="57" t="s">
        <v>139</v>
      </c>
      <c r="B2" s="55"/>
      <c r="C2" s="55"/>
      <c r="D2" s="9"/>
      <c r="E2" s="9"/>
      <c r="F2" s="8"/>
      <c r="G2" s="8"/>
      <c r="H2" s="8"/>
      <c r="I2" s="8"/>
      <c r="J2" s="8"/>
      <c r="K2" s="8"/>
      <c r="L2" s="8"/>
      <c r="M2" s="8"/>
      <c r="N2" s="8"/>
      <c r="O2" s="8"/>
      <c r="P2" s="8"/>
      <c r="Q2" s="8"/>
      <c r="R2" s="8"/>
      <c r="S2" s="8"/>
      <c r="T2" s="8"/>
      <c r="U2" s="8"/>
      <c r="V2" s="8"/>
      <c r="W2" s="8"/>
      <c r="X2" s="8"/>
      <c r="Y2" s="8"/>
      <c r="Z2" s="8"/>
      <c r="AA2" s="8"/>
      <c r="AB2" s="8"/>
      <c r="AC2" s="8"/>
      <c r="AD2" s="8"/>
    </row>
    <row r="3" spans="1:30" ht="16" x14ac:dyDescent="0.2">
      <c r="A3" s="58" t="s">
        <v>88</v>
      </c>
      <c r="B3" s="55"/>
      <c r="C3" s="55"/>
      <c r="D3" s="9"/>
      <c r="E3" s="9"/>
      <c r="F3" s="8"/>
      <c r="G3" s="8"/>
      <c r="H3" s="8"/>
      <c r="I3" s="8"/>
      <c r="J3" s="8"/>
      <c r="K3" s="8"/>
      <c r="L3" s="8"/>
      <c r="M3" s="8"/>
      <c r="N3" s="8"/>
      <c r="O3" s="8"/>
      <c r="P3" s="8"/>
      <c r="Q3" s="8"/>
      <c r="R3" s="8"/>
      <c r="S3" s="8"/>
      <c r="T3" s="8"/>
      <c r="U3" s="8"/>
      <c r="V3" s="8"/>
      <c r="W3" s="8"/>
      <c r="X3" s="8"/>
      <c r="Y3" s="8"/>
      <c r="Z3" s="8"/>
      <c r="AA3" s="8"/>
      <c r="AB3" s="8"/>
      <c r="AC3" s="8"/>
      <c r="AD3" s="8"/>
    </row>
    <row r="4" spans="1:30" ht="16" x14ac:dyDescent="0.2">
      <c r="A4" s="58" t="s">
        <v>89</v>
      </c>
      <c r="B4" s="55"/>
      <c r="C4" s="55"/>
      <c r="D4" s="9"/>
      <c r="E4" s="9"/>
      <c r="F4" s="8"/>
      <c r="G4" s="8"/>
      <c r="H4" s="8"/>
      <c r="I4" s="8"/>
      <c r="J4" s="8"/>
      <c r="K4" s="8"/>
      <c r="L4" s="8"/>
      <c r="M4" s="8"/>
      <c r="N4" s="8"/>
      <c r="O4" s="8"/>
      <c r="P4" s="8"/>
      <c r="Q4" s="8"/>
      <c r="R4" s="8"/>
      <c r="S4" s="8"/>
      <c r="T4" s="8"/>
      <c r="U4" s="8"/>
      <c r="V4" s="8"/>
      <c r="W4" s="8"/>
      <c r="X4" s="8"/>
      <c r="Y4" s="8"/>
      <c r="Z4" s="8"/>
      <c r="AA4" s="8"/>
      <c r="AB4" s="8"/>
      <c r="AC4" s="8"/>
      <c r="AD4" s="8"/>
    </row>
    <row r="5" spans="1:30" ht="16" x14ac:dyDescent="0.2">
      <c r="A5" s="58" t="s">
        <v>90</v>
      </c>
      <c r="B5" s="55"/>
      <c r="C5" s="55"/>
      <c r="D5" s="9"/>
      <c r="E5" s="9"/>
      <c r="F5" s="8"/>
      <c r="G5" s="8"/>
      <c r="H5" s="8"/>
      <c r="I5" s="8"/>
      <c r="J5" s="8"/>
      <c r="K5" s="8"/>
      <c r="L5" s="8"/>
      <c r="M5" s="8"/>
      <c r="N5" s="8"/>
      <c r="O5" s="8"/>
      <c r="P5" s="8"/>
      <c r="Q5" s="8"/>
      <c r="R5" s="8"/>
      <c r="S5" s="8"/>
      <c r="T5" s="8"/>
      <c r="U5" s="8"/>
      <c r="V5" s="8"/>
      <c r="W5" s="8"/>
      <c r="X5" s="8"/>
      <c r="Y5" s="8"/>
      <c r="Z5" s="8"/>
      <c r="AA5" s="8"/>
      <c r="AB5" s="8"/>
      <c r="AC5" s="8"/>
      <c r="AD5" s="8"/>
    </row>
    <row r="6" spans="1:30" ht="35.25" customHeight="1" x14ac:dyDescent="0.25">
      <c r="A6" s="59" t="s">
        <v>88</v>
      </c>
      <c r="B6" s="55"/>
      <c r="C6" s="55"/>
      <c r="D6" s="10"/>
      <c r="E6" s="10"/>
      <c r="F6" s="8"/>
      <c r="G6" s="8"/>
      <c r="H6" s="8"/>
      <c r="I6" s="8"/>
      <c r="J6" s="8"/>
      <c r="K6" s="8"/>
      <c r="L6" s="8"/>
      <c r="M6" s="8"/>
      <c r="N6" s="8"/>
      <c r="O6" s="8"/>
      <c r="P6" s="8"/>
      <c r="Q6" s="8"/>
      <c r="R6" s="8"/>
      <c r="S6" s="8"/>
      <c r="T6" s="8"/>
      <c r="U6" s="8"/>
      <c r="V6" s="8"/>
      <c r="W6" s="8"/>
      <c r="X6" s="8"/>
      <c r="Y6" s="8"/>
      <c r="Z6" s="8"/>
      <c r="AA6" s="8"/>
      <c r="AB6" s="8"/>
      <c r="AC6" s="8"/>
      <c r="AD6" s="8"/>
    </row>
    <row r="7" spans="1:30" ht="56.25" customHeight="1" x14ac:dyDescent="0.2">
      <c r="A7" s="60" t="s">
        <v>91</v>
      </c>
      <c r="B7" s="55"/>
      <c r="C7" s="55"/>
      <c r="D7" s="11"/>
      <c r="E7" s="11"/>
      <c r="F7" s="8"/>
      <c r="G7" s="8"/>
      <c r="H7" s="8"/>
      <c r="I7" s="8"/>
      <c r="J7" s="8"/>
      <c r="K7" s="8"/>
      <c r="L7" s="8"/>
      <c r="M7" s="8"/>
      <c r="N7" s="8"/>
      <c r="O7" s="8"/>
      <c r="P7" s="8"/>
      <c r="Q7" s="8"/>
      <c r="R7" s="8"/>
      <c r="S7" s="8"/>
      <c r="T7" s="8"/>
      <c r="U7" s="8"/>
      <c r="V7" s="8"/>
      <c r="W7" s="8"/>
      <c r="X7" s="8"/>
      <c r="Y7" s="8"/>
      <c r="Z7" s="8"/>
      <c r="AA7" s="8"/>
      <c r="AB7" s="8"/>
      <c r="AC7" s="8"/>
      <c r="AD7" s="8"/>
    </row>
    <row r="8" spans="1:30" ht="24" customHeight="1" x14ac:dyDescent="0.2">
      <c r="A8" s="12" t="s">
        <v>92</v>
      </c>
      <c r="B8" s="13" t="s">
        <v>93</v>
      </c>
      <c r="C8" s="12" t="s">
        <v>80</v>
      </c>
      <c r="D8" s="14"/>
      <c r="E8" s="14"/>
      <c r="F8" s="14"/>
      <c r="G8" s="14"/>
      <c r="H8" s="14"/>
      <c r="I8" s="14"/>
      <c r="J8" s="14"/>
      <c r="K8" s="14"/>
      <c r="L8" s="14"/>
      <c r="M8" s="14"/>
      <c r="N8" s="14"/>
      <c r="O8" s="14"/>
      <c r="P8" s="14"/>
      <c r="Q8" s="14"/>
      <c r="R8" s="14"/>
      <c r="S8" s="14"/>
      <c r="T8" s="14"/>
      <c r="U8" s="14"/>
      <c r="V8" s="14"/>
      <c r="W8" s="14"/>
      <c r="X8" s="14"/>
      <c r="Y8" s="14"/>
      <c r="Z8" s="14"/>
      <c r="AA8" s="14"/>
      <c r="AB8" s="14"/>
    </row>
    <row r="9" spans="1:30" ht="24" customHeight="1" x14ac:dyDescent="0.2">
      <c r="A9" s="24"/>
      <c r="B9" s="24"/>
      <c r="C9" s="42"/>
      <c r="D9" s="14"/>
      <c r="E9" s="14"/>
      <c r="F9" s="14"/>
      <c r="G9" s="14"/>
      <c r="H9" s="14"/>
      <c r="I9" s="14"/>
      <c r="J9" s="14"/>
      <c r="K9" s="14"/>
      <c r="L9" s="14"/>
      <c r="M9" s="14"/>
      <c r="N9" s="14"/>
      <c r="O9" s="14"/>
      <c r="P9" s="14"/>
      <c r="Q9" s="14"/>
      <c r="R9" s="14"/>
      <c r="S9" s="14"/>
      <c r="T9" s="14"/>
      <c r="U9" s="14"/>
      <c r="V9" s="14"/>
      <c r="W9" s="14"/>
      <c r="X9" s="14"/>
      <c r="Y9" s="14"/>
      <c r="Z9" s="14"/>
      <c r="AA9" s="14"/>
      <c r="AB9" s="14"/>
    </row>
    <row r="10" spans="1:30" ht="24" customHeight="1" x14ac:dyDescent="0.2">
      <c r="A10" s="24"/>
      <c r="B10" s="24"/>
      <c r="C10" s="42"/>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spans="1:30" ht="24" customHeight="1" x14ac:dyDescent="0.2">
      <c r="A11" s="24"/>
      <c r="B11" s="24"/>
      <c r="C11" s="42"/>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30" ht="24" customHeight="1" x14ac:dyDescent="0.2">
      <c r="A12" s="24"/>
      <c r="B12" s="24"/>
      <c r="C12" s="42"/>
      <c r="D12" s="14"/>
      <c r="E12" s="14"/>
      <c r="F12" s="14"/>
      <c r="G12" s="14"/>
      <c r="H12" s="14"/>
      <c r="I12" s="14"/>
      <c r="J12" s="14"/>
      <c r="K12" s="14"/>
      <c r="L12" s="14"/>
      <c r="M12" s="14"/>
      <c r="N12" s="14"/>
      <c r="O12" s="14"/>
      <c r="P12" s="14"/>
      <c r="Q12" s="14"/>
      <c r="R12" s="14"/>
      <c r="S12" s="14"/>
      <c r="T12" s="14"/>
      <c r="U12" s="14"/>
      <c r="V12" s="14"/>
      <c r="W12" s="14"/>
      <c r="X12" s="14"/>
      <c r="Y12" s="14"/>
      <c r="Z12" s="14"/>
      <c r="AA12" s="14"/>
      <c r="AB12" s="14"/>
    </row>
    <row r="13" spans="1:30" ht="24" customHeight="1" x14ac:dyDescent="0.2">
      <c r="A13" s="24"/>
      <c r="B13" s="24"/>
      <c r="C13" s="42"/>
      <c r="D13" s="14"/>
      <c r="E13" s="14"/>
      <c r="F13" s="14"/>
      <c r="G13" s="14"/>
      <c r="H13" s="14"/>
      <c r="I13" s="14"/>
      <c r="J13" s="14"/>
      <c r="K13" s="14"/>
      <c r="L13" s="14"/>
      <c r="M13" s="14"/>
      <c r="N13" s="14"/>
      <c r="O13" s="14"/>
      <c r="P13" s="14"/>
      <c r="Q13" s="14"/>
      <c r="R13" s="14"/>
      <c r="S13" s="14"/>
      <c r="T13" s="14"/>
      <c r="U13" s="14"/>
      <c r="V13" s="14"/>
      <c r="W13" s="14"/>
      <c r="X13" s="14"/>
      <c r="Y13" s="14"/>
      <c r="Z13" s="14"/>
      <c r="AA13" s="14"/>
      <c r="AB13" s="14"/>
    </row>
    <row r="14" spans="1:30" ht="24" customHeight="1" x14ac:dyDescent="0.2">
      <c r="A14" s="24"/>
      <c r="B14" s="24"/>
      <c r="C14" s="42"/>
      <c r="D14" s="14"/>
      <c r="E14" s="14"/>
      <c r="F14" s="14"/>
      <c r="G14" s="14"/>
      <c r="H14" s="14"/>
      <c r="I14" s="14"/>
      <c r="J14" s="14"/>
      <c r="K14" s="14"/>
      <c r="L14" s="14"/>
      <c r="M14" s="14"/>
      <c r="N14" s="14"/>
      <c r="O14" s="14"/>
      <c r="P14" s="14"/>
      <c r="Q14" s="14"/>
      <c r="R14" s="14"/>
      <c r="S14" s="14"/>
      <c r="T14" s="14"/>
      <c r="U14" s="14"/>
      <c r="V14" s="14"/>
      <c r="W14" s="14"/>
      <c r="X14" s="14"/>
      <c r="Y14" s="14"/>
      <c r="Z14" s="14"/>
      <c r="AA14" s="14"/>
      <c r="AB14" s="14"/>
    </row>
    <row r="15" spans="1:30" ht="24" customHeight="1" x14ac:dyDescent="0.2">
      <c r="A15" s="24"/>
      <c r="B15" s="24"/>
      <c r="C15" s="42"/>
      <c r="D15" s="14"/>
      <c r="E15" s="14"/>
      <c r="F15" s="14"/>
      <c r="G15" s="14"/>
      <c r="H15" s="14"/>
      <c r="I15" s="14"/>
      <c r="J15" s="14"/>
      <c r="K15" s="14"/>
      <c r="L15" s="14"/>
      <c r="M15" s="14"/>
      <c r="N15" s="14"/>
      <c r="O15" s="14"/>
      <c r="P15" s="14"/>
      <c r="Q15" s="14"/>
      <c r="R15" s="14"/>
      <c r="S15" s="14"/>
      <c r="T15" s="14"/>
      <c r="U15" s="14"/>
      <c r="V15" s="14"/>
      <c r="W15" s="14"/>
      <c r="X15" s="14"/>
      <c r="Y15" s="14"/>
      <c r="Z15" s="14"/>
      <c r="AA15" s="14"/>
      <c r="AB15" s="14"/>
    </row>
    <row r="16" spans="1:30" ht="24" customHeight="1" x14ac:dyDescent="0.2">
      <c r="A16" s="24"/>
      <c r="B16" s="24"/>
      <c r="C16" s="42"/>
      <c r="D16" s="14"/>
      <c r="E16" s="14"/>
      <c r="F16" s="14"/>
      <c r="G16" s="14"/>
      <c r="H16" s="14"/>
      <c r="I16" s="14"/>
      <c r="J16" s="14"/>
      <c r="K16" s="14"/>
      <c r="L16" s="14"/>
      <c r="M16" s="14"/>
      <c r="N16" s="14"/>
      <c r="O16" s="14"/>
      <c r="P16" s="14"/>
      <c r="Q16" s="14"/>
      <c r="R16" s="14"/>
      <c r="S16" s="14"/>
      <c r="T16" s="14"/>
      <c r="U16" s="14"/>
      <c r="V16" s="14"/>
      <c r="W16" s="14"/>
      <c r="X16" s="14"/>
      <c r="Y16" s="14"/>
      <c r="Z16" s="14"/>
      <c r="AA16" s="14"/>
      <c r="AB16" s="14"/>
    </row>
    <row r="17" spans="1:30" ht="34.5" customHeight="1" x14ac:dyDescent="0.2">
      <c r="A17" s="20" t="s">
        <v>94</v>
      </c>
      <c r="B17" s="20"/>
      <c r="C17" s="47">
        <f>SUM(Table_12_Advertising_and_Marketing_2[Cost])</f>
        <v>0</v>
      </c>
      <c r="F17" s="8"/>
      <c r="G17" s="8"/>
      <c r="H17" s="8"/>
      <c r="I17" s="8"/>
      <c r="J17" s="8"/>
      <c r="K17" s="8"/>
      <c r="L17" s="8"/>
      <c r="M17" s="8"/>
      <c r="N17" s="8"/>
      <c r="O17" s="8"/>
      <c r="P17" s="8"/>
      <c r="Q17" s="8"/>
      <c r="R17" s="8"/>
      <c r="S17" s="8"/>
      <c r="T17" s="8"/>
      <c r="U17" s="8"/>
      <c r="V17" s="8"/>
      <c r="W17" s="8"/>
      <c r="X17" s="8"/>
      <c r="Y17" s="8"/>
      <c r="Z17" s="8"/>
      <c r="AA17" s="8"/>
      <c r="AB17" s="8"/>
      <c r="AC17" s="8"/>
      <c r="AD17" s="8"/>
    </row>
    <row r="18" spans="1:30" ht="34.5" customHeight="1" x14ac:dyDescent="0.2">
      <c r="A18" s="61" t="s">
        <v>95</v>
      </c>
      <c r="B18" s="55"/>
      <c r="C18" s="55"/>
      <c r="D18" s="11"/>
      <c r="E18" s="11"/>
      <c r="F18" s="8"/>
      <c r="G18" s="8"/>
      <c r="H18" s="8"/>
      <c r="I18" s="8"/>
      <c r="J18" s="8"/>
      <c r="K18" s="8"/>
      <c r="L18" s="8"/>
      <c r="M18" s="8"/>
      <c r="N18" s="8"/>
      <c r="O18" s="8"/>
      <c r="P18" s="8"/>
      <c r="Q18" s="8"/>
      <c r="R18" s="8"/>
      <c r="S18" s="8"/>
      <c r="T18" s="8"/>
      <c r="U18" s="8"/>
      <c r="V18" s="8"/>
      <c r="W18" s="8"/>
      <c r="X18" s="8"/>
      <c r="Y18" s="8"/>
      <c r="Z18" s="8"/>
      <c r="AA18" s="8"/>
      <c r="AB18" s="8"/>
      <c r="AC18" s="8"/>
      <c r="AD18" s="8"/>
    </row>
    <row r="19" spans="1:30" ht="80.25" customHeight="1" x14ac:dyDescent="0.25">
      <c r="A19" s="62" t="s">
        <v>96</v>
      </c>
      <c r="B19" s="55"/>
      <c r="C19" s="55"/>
      <c r="D19" s="10"/>
      <c r="E19" s="10"/>
      <c r="F19" s="8"/>
      <c r="G19" s="8"/>
      <c r="H19" s="8"/>
      <c r="I19" s="8"/>
      <c r="J19" s="8"/>
      <c r="K19" s="8"/>
      <c r="L19" s="8"/>
      <c r="M19" s="8"/>
      <c r="N19" s="8"/>
      <c r="O19" s="8"/>
      <c r="P19" s="8"/>
      <c r="Q19" s="8"/>
      <c r="R19" s="8"/>
      <c r="S19" s="8"/>
      <c r="T19" s="8"/>
      <c r="U19" s="8"/>
      <c r="V19" s="8"/>
      <c r="W19" s="8"/>
      <c r="X19" s="8"/>
      <c r="Y19" s="8"/>
      <c r="Z19" s="8"/>
      <c r="AA19" s="8"/>
      <c r="AB19" s="8"/>
      <c r="AC19" s="8"/>
      <c r="AD19" s="8"/>
    </row>
    <row r="20" spans="1:30" ht="35.25" customHeight="1" x14ac:dyDescent="0.25">
      <c r="A20" s="59" t="s">
        <v>89</v>
      </c>
      <c r="B20" s="55"/>
      <c r="C20" s="55"/>
      <c r="D20" s="25"/>
      <c r="E20" s="25"/>
      <c r="F20" s="8"/>
      <c r="G20" s="8"/>
      <c r="H20" s="8"/>
      <c r="I20" s="8"/>
      <c r="J20" s="8"/>
      <c r="K20" s="8"/>
      <c r="L20" s="8"/>
      <c r="M20" s="8"/>
      <c r="N20" s="8"/>
      <c r="O20" s="8"/>
      <c r="P20" s="8"/>
      <c r="Q20" s="8"/>
      <c r="R20" s="8"/>
      <c r="S20" s="8"/>
      <c r="T20" s="8"/>
      <c r="U20" s="8"/>
      <c r="V20" s="8"/>
      <c r="W20" s="8"/>
      <c r="X20" s="8"/>
      <c r="Y20" s="8"/>
      <c r="Z20" s="8"/>
      <c r="AA20" s="8"/>
      <c r="AB20" s="8"/>
      <c r="AC20" s="8"/>
      <c r="AD20" s="8"/>
    </row>
    <row r="21" spans="1:30" ht="56.25" customHeight="1" x14ac:dyDescent="0.2">
      <c r="A21" s="60" t="s">
        <v>97</v>
      </c>
      <c r="B21" s="55"/>
      <c r="C21" s="55"/>
      <c r="D21" s="26"/>
      <c r="E21" s="26"/>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row>
    <row r="22" spans="1:30" ht="24" customHeight="1" x14ac:dyDescent="0.2">
      <c r="A22" s="12" t="s">
        <v>98</v>
      </c>
      <c r="B22" s="13" t="s">
        <v>93</v>
      </c>
      <c r="C22" s="12" t="s">
        <v>80</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1:30" ht="24" customHeight="1" x14ac:dyDescent="0.2">
      <c r="A23" s="24"/>
      <c r="B23" s="24"/>
      <c r="C23" s="42"/>
      <c r="D23" s="14"/>
      <c r="E23" s="14"/>
      <c r="F23" s="14"/>
      <c r="G23" s="14"/>
      <c r="H23" s="14"/>
      <c r="I23" s="14"/>
      <c r="J23" s="14"/>
      <c r="K23" s="14"/>
      <c r="L23" s="14"/>
      <c r="M23" s="14"/>
      <c r="N23" s="14"/>
      <c r="O23" s="14"/>
      <c r="P23" s="14"/>
      <c r="Q23" s="14"/>
      <c r="R23" s="14"/>
      <c r="S23" s="14"/>
      <c r="T23" s="14"/>
      <c r="U23" s="14"/>
      <c r="V23" s="14"/>
      <c r="W23" s="14"/>
      <c r="X23" s="14"/>
      <c r="Y23" s="14"/>
      <c r="Z23" s="14"/>
      <c r="AA23" s="14"/>
      <c r="AB23" s="14"/>
    </row>
    <row r="24" spans="1:30" ht="24" customHeight="1" x14ac:dyDescent="0.2">
      <c r="A24" s="24"/>
      <c r="B24" s="24"/>
      <c r="C24" s="42"/>
      <c r="D24" s="14"/>
      <c r="E24" s="14"/>
      <c r="F24" s="14"/>
      <c r="G24" s="14"/>
      <c r="H24" s="14"/>
      <c r="I24" s="14"/>
      <c r="J24" s="14"/>
      <c r="K24" s="14"/>
      <c r="L24" s="14"/>
      <c r="M24" s="14"/>
      <c r="N24" s="14"/>
      <c r="O24" s="14"/>
      <c r="P24" s="14"/>
      <c r="Q24" s="14"/>
      <c r="R24" s="14"/>
      <c r="S24" s="14"/>
      <c r="T24" s="14"/>
      <c r="U24" s="14"/>
      <c r="V24" s="14"/>
      <c r="W24" s="14"/>
      <c r="X24" s="14"/>
      <c r="Y24" s="14"/>
      <c r="Z24" s="14"/>
      <c r="AA24" s="14"/>
      <c r="AB24" s="14"/>
    </row>
    <row r="25" spans="1:30" ht="24" customHeight="1" x14ac:dyDescent="0.2">
      <c r="A25" s="24"/>
      <c r="B25" s="24"/>
      <c r="C25" s="42"/>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1:30" ht="24" customHeight="1" x14ac:dyDescent="0.2">
      <c r="A26" s="24"/>
      <c r="B26" s="24"/>
      <c r="C26" s="42"/>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1:30" ht="24" customHeight="1" x14ac:dyDescent="0.2">
      <c r="A27" s="24"/>
      <c r="B27" s="24"/>
      <c r="C27" s="42"/>
      <c r="D27" s="14"/>
      <c r="E27" s="14"/>
      <c r="F27" s="14"/>
      <c r="G27" s="14"/>
      <c r="H27" s="14"/>
      <c r="I27" s="14"/>
      <c r="J27" s="14"/>
      <c r="K27" s="14"/>
      <c r="L27" s="14"/>
      <c r="M27" s="14"/>
      <c r="N27" s="14"/>
      <c r="O27" s="14"/>
      <c r="P27" s="14"/>
      <c r="Q27" s="14"/>
      <c r="R27" s="14"/>
      <c r="S27" s="14"/>
      <c r="T27" s="14"/>
      <c r="U27" s="14"/>
      <c r="V27" s="14"/>
      <c r="W27" s="14"/>
      <c r="X27" s="14"/>
      <c r="Y27" s="14"/>
      <c r="Z27" s="14"/>
      <c r="AA27" s="14"/>
      <c r="AB27" s="14"/>
    </row>
    <row r="28" spans="1:30" ht="34.5" customHeight="1" x14ac:dyDescent="0.2">
      <c r="A28" s="20" t="s">
        <v>99</v>
      </c>
      <c r="B28" s="20"/>
      <c r="C28" s="47">
        <f>SUM(Table_13_Legal_and_Accounting_Fees[Cost])</f>
        <v>0</v>
      </c>
      <c r="D28" s="11"/>
      <c r="E28" s="11"/>
      <c r="F28" s="8"/>
      <c r="G28" s="8"/>
      <c r="H28" s="8"/>
      <c r="I28" s="8"/>
      <c r="J28" s="8"/>
      <c r="K28" s="8"/>
      <c r="L28" s="8"/>
      <c r="M28" s="8"/>
      <c r="N28" s="8"/>
      <c r="O28" s="8"/>
      <c r="P28" s="8"/>
      <c r="Q28" s="8"/>
      <c r="R28" s="8"/>
      <c r="S28" s="8"/>
      <c r="T28" s="8"/>
      <c r="U28" s="8"/>
      <c r="V28" s="8"/>
      <c r="W28" s="8"/>
      <c r="X28" s="8"/>
      <c r="Y28" s="8"/>
      <c r="Z28" s="8"/>
      <c r="AA28" s="8"/>
      <c r="AB28" s="8"/>
      <c r="AC28" s="8"/>
      <c r="AD28" s="8"/>
    </row>
    <row r="29" spans="1:30" ht="34.5" customHeight="1" x14ac:dyDescent="0.2">
      <c r="A29" s="61" t="s">
        <v>100</v>
      </c>
      <c r="B29" s="55"/>
      <c r="C29" s="55"/>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80.25" customHeight="1" x14ac:dyDescent="0.2">
      <c r="A30" s="62" t="s">
        <v>101</v>
      </c>
      <c r="B30" s="55"/>
      <c r="C30" s="55"/>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ht="35.25" customHeight="1" x14ac:dyDescent="0.25">
      <c r="A31" s="68" t="s">
        <v>90</v>
      </c>
      <c r="B31" s="55"/>
      <c r="C31" s="55"/>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row>
    <row r="32" spans="1:30" ht="56.25" customHeight="1" x14ac:dyDescent="0.2">
      <c r="A32" s="66" t="s">
        <v>102</v>
      </c>
      <c r="B32" s="55"/>
      <c r="C32" s="55"/>
      <c r="D32" s="28"/>
      <c r="E32" s="28"/>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15.75" customHeight="1" x14ac:dyDescent="0.2">
      <c r="A33" s="12" t="s">
        <v>103</v>
      </c>
      <c r="B33" s="13" t="s">
        <v>104</v>
      </c>
      <c r="C33" s="12" t="s">
        <v>105</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row>
    <row r="34" spans="1:30" ht="15.75" customHeight="1" x14ac:dyDescent="0.2">
      <c r="A34" s="29"/>
      <c r="B34" s="30"/>
      <c r="C34" s="51"/>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row>
    <row r="35" spans="1:30" ht="15.75" customHeight="1" x14ac:dyDescent="0.2">
      <c r="A35" s="31"/>
      <c r="B35" s="32"/>
      <c r="C35" s="52"/>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row>
    <row r="36" spans="1:30" ht="15.75" customHeight="1" x14ac:dyDescent="0.2">
      <c r="A36" s="29"/>
      <c r="B36" s="30"/>
      <c r="C36" s="51"/>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15.75" customHeight="1" x14ac:dyDescent="0.2">
      <c r="A37" s="31"/>
      <c r="B37" s="32"/>
      <c r="C37" s="52"/>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row>
    <row r="38" spans="1:30" ht="15.75" customHeight="1" x14ac:dyDescent="0.2">
      <c r="A38" s="29"/>
      <c r="B38" s="30"/>
      <c r="C38" s="51"/>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row>
    <row r="39" spans="1:30" ht="34.5" customHeight="1" x14ac:dyDescent="0.2">
      <c r="A39" s="33" t="s">
        <v>106</v>
      </c>
      <c r="B39" s="34"/>
      <c r="C39" s="53">
        <f>SUM(Table_14_Insurance[6 Month Premium])</f>
        <v>0</v>
      </c>
      <c r="D39" s="35"/>
      <c r="E39" s="35"/>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row>
    <row r="40" spans="1:30" ht="34.5" customHeight="1" x14ac:dyDescent="0.2">
      <c r="A40" s="61" t="s">
        <v>107</v>
      </c>
      <c r="B40" s="55"/>
      <c r="C40" s="55"/>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row>
    <row r="41" spans="1:30" ht="80.25" customHeight="1" x14ac:dyDescent="0.2">
      <c r="A41" s="67" t="s">
        <v>108</v>
      </c>
      <c r="B41" s="55"/>
      <c r="C41" s="55"/>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15.75" customHeight="1" x14ac:dyDescent="0.2">
      <c r="A42" s="63" t="s">
        <v>12</v>
      </c>
      <c r="B42" s="55"/>
      <c r="C42" s="55"/>
      <c r="D42" s="8"/>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1:30" ht="15.75" hidden="1"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5.75" hidden="1"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15.75" hidden="1"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5.75" hidden="1"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15.75" hidden="1"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15.75" hidden="1"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5.75" hidden="1"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5.75" hidden="1"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ht="15.75" hidden="1"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ht="15.75" hidden="1"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ht="15.75" hidden="1"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5.75" hidden="1"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ht="15.75" hidden="1"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ht="15.75" hidden="1"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ht="15.75" hidden="1"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15.75" hidden="1"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ht="15.75" hidden="1"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ht="15.75" hidden="1"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ht="15.75" hidden="1"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5.75" hidden="1"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75" hidden="1"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5.75" hidden="1"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75" hidden="1"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75" hidden="1"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5.75" hidden="1"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5.75" hidden="1"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5.75" hidden="1"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5.75" hidden="1"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5.75" hidden="1"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5.75" hidden="1"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5.75" hidden="1"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5.75" hidden="1"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5.75" hidden="1"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hidden="1"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5.75" hidden="1"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hidden="1"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hidden="1"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hidden="1"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hidden="1"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hidden="1"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hidden="1"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hidden="1"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hidden="1"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hidden="1"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hidden="1"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hidden="1"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5.75" hidden="1"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hidden="1"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hidden="1"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hidden="1"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hidden="1"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hidden="1"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hidden="1"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hidden="1"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hidden="1"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hidden="1"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hidden="1"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5.75" hidden="1"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5.75" hidden="1"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5.75" hidden="1"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5.75" hidden="1"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hidden="1"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5.75" hidden="1"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5.75" hidden="1"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5.75" hidden="1"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5.75" hidden="1"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5.75" hidden="1"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5.75" hidden="1"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5.75" hidden="1"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5.75" hidden="1"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5.75" hidden="1"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5.75" hidden="1"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5.75" hidden="1"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5.75" hidden="1"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5.75" hidden="1"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75" hidden="1"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75" hidden="1"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5.75" hidden="1"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5.75" hidden="1"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5.75" hidden="1"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5.75" hidden="1"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75" hidden="1"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5.75" hidden="1"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75" hidden="1"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5.75" hidden="1"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5.75" hidden="1"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5.75" hidden="1"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5.75" hidden="1"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75" hidden="1"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5.75" hidden="1"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5.75" hidden="1"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5.75" hidden="1"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75" hidden="1"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5.75" hidden="1"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5.75" hidden="1"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75" hidden="1"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5.75" hidden="1"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5.75" hidden="1"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5.75" hidden="1"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5.75" hidden="1"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75" hidden="1"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5.75" hidden="1"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75" hidden="1"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5.75" hidden="1"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75" hidden="1"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5.75" hidden="1"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75" hidden="1"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5.75" hidden="1"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75" hidden="1"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5.75" hidden="1"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5.75" hidden="1"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5.75" hidden="1"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5.75" hidden="1"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5.75" hidden="1"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5.75" hidden="1"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5.75" hidden="1"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5.75" hidden="1"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5.75" hidden="1"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5.75" hidden="1"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5.75" hidden="1"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5.75" hidden="1"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5.75" hidden="1"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5.75" hidden="1"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5.75" hidden="1"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5.75" hidden="1"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5.75" hidden="1"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5.75" hidden="1"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5.75" hidden="1"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5.75" hidden="1"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5.75" hidden="1"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5.75" hidden="1"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5.75" hidden="1"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5.75" hidden="1"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5.75" hidden="1"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5.75" hidden="1"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5.75" hidden="1"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5.75" hidden="1"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5.75" hidden="1"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5.75" hidden="1"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5.75" hidden="1"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5.75" hidden="1"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5.75" hidden="1"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5.75" hidden="1"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5.75" hidden="1"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5.75" hidden="1"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5.75" hidden="1"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5.75" hidden="1"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5.75" hidden="1"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5.75" hidden="1"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5.75" hidden="1"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5.75" hidden="1"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5.75" hidden="1"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5.75" hidden="1"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5.75" hidden="1"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5.75" hidden="1"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5.75" hidden="1"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5.75" hidden="1"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5.75" hidden="1"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5.75" hidden="1"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5.75" hidden="1"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5.75" hidden="1"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5.75" hidden="1"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5.75" hidden="1"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5.75" hidden="1"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5.75" hidden="1"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5.75" hidden="1"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5.75" hidden="1"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5.75" hidden="1"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5.75" hidden="1"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5.75" hidden="1"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5.75" hidden="1"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5.75" hidden="1"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5.75" hidden="1"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5.75" hidden="1"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5.75" hidden="1"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5.75" hidden="1"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5.75" hidden="1"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5.75" hidden="1"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5.75" hidden="1"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5.75" hidden="1"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5.75" hidden="1"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5.75" hidden="1"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5.75" hidden="1"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5.75" hidden="1"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5.75" hidden="1"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5.75" hidden="1"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5.75" hidden="1"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5.75" hidden="1"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5.75" hidden="1"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5.75" hidden="1"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5.75" hidden="1"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5.75" hidden="1"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5.75" hidden="1"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5.75" hidden="1"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5.75" hidden="1"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5.75" hidden="1"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5.75" hidden="1"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5.75" hidden="1"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5.75" hidden="1"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5.75" hidden="1"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5.75" hidden="1"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5.75" hidden="1"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5.75" hidden="1"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5.75" hidden="1"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5.75" hidden="1"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5.75" hidden="1"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row>
    <row r="249" spans="1:30" ht="15.75" hidden="1"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row>
    <row r="250" spans="1:30" ht="15.75" hidden="1"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row>
    <row r="251" spans="1:30" ht="15.75" hidden="1"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row>
    <row r="252" spans="1:30" ht="15.75" hidden="1"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row>
    <row r="253" spans="1:30" ht="15.75" hidden="1"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row>
    <row r="254" spans="1:30" ht="15.75" hidden="1"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row>
    <row r="255" spans="1:30" ht="15.75" hidden="1"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row>
    <row r="256" spans="1:30" ht="15.75" hidden="1"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row>
    <row r="257" spans="1:30" ht="15.75" hidden="1"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row>
    <row r="258" spans="1:30" ht="15.75" hidden="1"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row>
    <row r="259" spans="1:30" ht="15.75" hidden="1"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row>
    <row r="260" spans="1:30" ht="15.75" hidden="1"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row>
    <row r="261" spans="1:30" ht="15.75" hidden="1"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row>
    <row r="262" spans="1:30" ht="15.75" hidden="1"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row>
    <row r="263" spans="1:30" ht="15.75" hidden="1"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row>
    <row r="264" spans="1:30" ht="15.75" hidden="1"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row>
    <row r="265" spans="1:30" ht="15.75" hidden="1"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row>
    <row r="266" spans="1:30" ht="15.75" hidden="1"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row>
    <row r="267" spans="1:30" ht="15.75" hidden="1"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row>
    <row r="268" spans="1:30" ht="15.75" hidden="1"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row>
    <row r="269" spans="1:30" ht="15.75" hidden="1"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row>
    <row r="270" spans="1:30" ht="15.75" hidden="1"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row>
    <row r="271" spans="1:30" ht="15.75" hidden="1"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row>
    <row r="272" spans="1:30" ht="15.75" hidden="1"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row>
    <row r="273" spans="1:30" ht="15.75" hidden="1"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row>
    <row r="274" spans="1:30" ht="15.75" hidden="1"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row>
    <row r="275" spans="1:30" ht="15.75" hidden="1"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row>
    <row r="276" spans="1:30" ht="15.75" hidden="1"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row>
    <row r="277" spans="1:30" ht="15.75" hidden="1"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row>
    <row r="278" spans="1:30" ht="15.75" hidden="1"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row>
    <row r="279" spans="1:30" ht="15.75" hidden="1"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row>
    <row r="280" spans="1:30" ht="15.75" hidden="1"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row>
    <row r="281" spans="1:30" ht="15.75" hidden="1"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row>
    <row r="282" spans="1:30" ht="15.75" hidden="1"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row>
    <row r="283" spans="1:30" ht="15.75" hidden="1"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row>
    <row r="284" spans="1:30" ht="15.75" hidden="1"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row>
    <row r="285" spans="1:30" ht="15.75" hidden="1"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row>
    <row r="286" spans="1:30" ht="15.75" hidden="1"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row>
    <row r="287" spans="1:30" ht="15.75" hidden="1"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row>
    <row r="288" spans="1:30" ht="15.75" hidden="1"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row>
    <row r="289" spans="1:30" ht="15.75" hidden="1"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row>
    <row r="290" spans="1:30" ht="15.75" hidden="1"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row>
    <row r="291" spans="1:30" ht="15.75" hidden="1"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row>
    <row r="292" spans="1:30" ht="15.75" hidden="1"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row>
    <row r="293" spans="1:30" ht="15.75" hidden="1"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row>
    <row r="294" spans="1:30" ht="15.75" hidden="1"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row>
    <row r="295" spans="1:30" ht="15.75" hidden="1"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row>
    <row r="296" spans="1:30" ht="15.75" hidden="1"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row>
    <row r="297" spans="1:30" ht="15.75" hidden="1"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row>
    <row r="298" spans="1:30" ht="15.75" hidden="1"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row>
    <row r="299" spans="1:30" ht="15.75" hidden="1"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row>
    <row r="300" spans="1:30" ht="15.75" hidden="1"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row>
    <row r="301" spans="1:30" ht="15.75" hidden="1"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row>
    <row r="302" spans="1:30" ht="15.75" hidden="1"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row>
    <row r="303" spans="1:30" ht="15.75" hidden="1"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row>
    <row r="304" spans="1:30" ht="15.75" hidden="1"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row>
    <row r="305" spans="1:30" ht="15.75" hidden="1"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row>
    <row r="306" spans="1:30" ht="15.75" hidden="1"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row>
    <row r="307" spans="1:30" ht="15.75" hidden="1"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row>
    <row r="308" spans="1:30" ht="15.75" hidden="1"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row>
    <row r="309" spans="1:30" ht="15.75" hidden="1"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row>
    <row r="310" spans="1:30" ht="15.75" hidden="1"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row>
    <row r="311" spans="1:30" ht="15.75" hidden="1"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row>
    <row r="312" spans="1:30" ht="15.75" hidden="1"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row>
    <row r="313" spans="1:30" ht="15.75" hidden="1"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row>
    <row r="314" spans="1:30" ht="15.75" hidden="1"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row>
    <row r="315" spans="1:30" ht="15.75" hidden="1"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row>
    <row r="316" spans="1:30" ht="15.75" hidden="1"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row>
    <row r="317" spans="1:30" ht="15.75" hidden="1"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row>
    <row r="318" spans="1:30" ht="15.75" hidden="1"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row>
    <row r="319" spans="1:30" ht="15.75" hidden="1"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row>
    <row r="320" spans="1:30" ht="15.75" hidden="1"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row>
    <row r="321" spans="1:30" ht="15.75" hidden="1"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row>
    <row r="322" spans="1:30" ht="15.75" hidden="1"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row>
    <row r="323" spans="1:30" ht="15.75" hidden="1"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row>
    <row r="324" spans="1:30" ht="15.75" hidden="1"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row>
    <row r="325" spans="1:30" ht="15.75" hidden="1"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row>
    <row r="326" spans="1:30" ht="15.75" hidden="1"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row>
    <row r="327" spans="1:30" ht="15.75" hidden="1"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row>
    <row r="328" spans="1:30" ht="15.75" hidden="1"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row>
    <row r="329" spans="1:30" ht="15.75" hidden="1"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row>
    <row r="330" spans="1:30" ht="15.75" hidden="1"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row>
    <row r="331" spans="1:30" ht="15.75" hidden="1"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row>
    <row r="332" spans="1:30" ht="15.75" hidden="1"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row>
    <row r="333" spans="1:30" ht="15.75" hidden="1"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row>
    <row r="334" spans="1:30" ht="15.75" hidden="1"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row>
    <row r="335" spans="1:30" ht="15.75" hidden="1"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row>
    <row r="336" spans="1:30" ht="15.75" hidden="1"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row>
    <row r="337" spans="1:30" ht="15.75" hidden="1"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row>
    <row r="338" spans="1:30" ht="15.75" hidden="1"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row>
    <row r="339" spans="1:30" ht="15.75" hidden="1"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row>
    <row r="340" spans="1:30" ht="15.75" hidden="1"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row>
    <row r="341" spans="1:30" ht="15.75" hidden="1"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row>
    <row r="342" spans="1:30" ht="15.75" hidden="1"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row>
    <row r="343" spans="1:30" ht="15.75" hidden="1"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row>
    <row r="344" spans="1:30" ht="15.75" hidden="1"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row>
    <row r="345" spans="1:30" ht="15.75" hidden="1"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row>
    <row r="346" spans="1:30" ht="15.75" hidden="1"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row>
    <row r="347" spans="1:30" ht="15.75" hidden="1"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row>
    <row r="348" spans="1:30" ht="15.75" hidden="1"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row>
    <row r="349" spans="1:30" ht="15.75" hidden="1"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row>
    <row r="350" spans="1:30" ht="15.75" hidden="1"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row>
    <row r="351" spans="1:30" ht="15.75" hidden="1"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row>
    <row r="352" spans="1:30" ht="15.75" hidden="1"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row>
    <row r="353" spans="1:30" ht="15.75" hidden="1"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row>
    <row r="354" spans="1:30" ht="15.75" hidden="1"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row>
    <row r="355" spans="1:30" ht="15.75" hidden="1"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row>
    <row r="356" spans="1:30" ht="15.75" hidden="1"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row>
    <row r="357" spans="1:30" ht="15.75" hidden="1"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row>
    <row r="358" spans="1:30" ht="15.75" hidden="1"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row>
    <row r="359" spans="1:30" ht="15.75" hidden="1"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row>
    <row r="360" spans="1:30" ht="15.75" hidden="1"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row>
    <row r="361" spans="1:30" ht="15.75" hidden="1"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row>
    <row r="362" spans="1:30" ht="15.75" hidden="1"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row>
    <row r="363" spans="1:30" ht="15.75" hidden="1"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row>
    <row r="364" spans="1:30" ht="15.75" hidden="1"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row>
    <row r="365" spans="1:30" ht="15.75" hidden="1"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row>
    <row r="366" spans="1:30" ht="15.75" hidden="1"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row>
    <row r="367" spans="1:30" ht="15.75" hidden="1"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row>
    <row r="368" spans="1:30" ht="15.75" hidden="1"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row>
    <row r="369" spans="1:30" ht="15.75" hidden="1"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row>
    <row r="370" spans="1:30" ht="15.75" hidden="1"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row>
    <row r="371" spans="1:30" ht="15.75" hidden="1"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row>
    <row r="372" spans="1:30" ht="15.75" hidden="1"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row>
    <row r="373" spans="1:30" ht="15.75" hidden="1"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row>
    <row r="374" spans="1:30" ht="15.75" hidden="1"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row>
    <row r="375" spans="1:30" ht="15.75" hidden="1"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row>
    <row r="376" spans="1:30" ht="15.75" hidden="1"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row>
    <row r="377" spans="1:30" ht="15.75" hidden="1"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row>
    <row r="378" spans="1:30" ht="15.75" hidden="1"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row>
    <row r="379" spans="1:30" ht="15.75" hidden="1"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row>
    <row r="380" spans="1:30" ht="15.75" hidden="1"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row>
    <row r="381" spans="1:30" ht="15.75" hidden="1"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row>
    <row r="382" spans="1:30" ht="15.75" hidden="1"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row>
    <row r="383" spans="1:30" ht="15.75" hidden="1"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row>
    <row r="384" spans="1:30" ht="15.75" hidden="1"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row>
    <row r="385" spans="1:30" ht="15.75" hidden="1"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row>
    <row r="386" spans="1:30" ht="15.75" hidden="1"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row>
    <row r="387" spans="1:30" ht="15.75" hidden="1"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row>
    <row r="388" spans="1:30" ht="15.75" hidden="1"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row>
    <row r="389" spans="1:30" ht="15.75" hidden="1"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row>
    <row r="390" spans="1:30" ht="15.75" hidden="1"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row>
    <row r="391" spans="1:30" ht="15.75" hidden="1"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row>
    <row r="392" spans="1:30" ht="15.75" hidden="1"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row>
    <row r="393" spans="1:30" ht="15.75" hidden="1"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row>
    <row r="394" spans="1:30" ht="15.75" hidden="1"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row>
    <row r="395" spans="1:30" ht="15.75" hidden="1"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row>
    <row r="396" spans="1:30" ht="15.75" hidden="1"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row>
    <row r="397" spans="1:30" ht="15.75" hidden="1"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row>
    <row r="398" spans="1:30" ht="15.75" hidden="1"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row>
    <row r="399" spans="1:30" ht="15.75" hidden="1"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row>
    <row r="400" spans="1:30" ht="15.75" hidden="1"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row>
    <row r="401" spans="1:30" ht="15.75" hidden="1"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row>
    <row r="402" spans="1:30" ht="15.75" hidden="1"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row>
    <row r="403" spans="1:30" ht="15.75" hidden="1"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row>
    <row r="404" spans="1:30" ht="15.75" hidden="1"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row>
    <row r="405" spans="1:30" ht="15.75" hidden="1"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row>
    <row r="406" spans="1:30" ht="15.75" hidden="1"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row>
    <row r="407" spans="1:30" ht="15.75" hidden="1"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row>
    <row r="408" spans="1:30" ht="15.75" hidden="1"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row>
    <row r="409" spans="1:30" ht="15.75" hidden="1"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row>
    <row r="410" spans="1:30" ht="15.75" hidden="1"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row>
    <row r="411" spans="1:30" ht="15.75" hidden="1"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row>
    <row r="412" spans="1:30" ht="15.75" hidden="1"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row>
    <row r="413" spans="1:30" ht="15.75" hidden="1"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row>
    <row r="414" spans="1:30" ht="15.75" hidden="1"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row>
    <row r="415" spans="1:30" ht="15.75" hidden="1"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row>
    <row r="416" spans="1:30" ht="15.75" hidden="1"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row>
    <row r="417" spans="1:30" ht="15.75" hidden="1"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row>
    <row r="418" spans="1:30" ht="15.75" hidden="1"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row>
    <row r="419" spans="1:30" ht="15.75" hidden="1"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row>
    <row r="420" spans="1:30" ht="15.75" hidden="1"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row>
    <row r="421" spans="1:30" ht="15.75" hidden="1"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row>
    <row r="422" spans="1:30" ht="15.75" hidden="1"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row>
    <row r="423" spans="1:30" ht="15.75" hidden="1"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row>
    <row r="424" spans="1:30" ht="15.75" hidden="1"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row>
    <row r="425" spans="1:30" ht="15.75" hidden="1"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row>
    <row r="426" spans="1:30" ht="15.75" hidden="1"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row>
    <row r="427" spans="1:30" ht="15.75" hidden="1"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row>
    <row r="428" spans="1:30" ht="15.75" hidden="1"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row>
    <row r="429" spans="1:30" ht="15.75" hidden="1"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row>
    <row r="430" spans="1:30" ht="15.75" hidden="1"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row>
    <row r="431" spans="1:30" ht="15.75" hidden="1"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row>
    <row r="432" spans="1:30" ht="15.75" hidden="1"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row>
    <row r="433" spans="1:30" ht="15.75" hidden="1"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row>
    <row r="434" spans="1:30" ht="15.75" hidden="1"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row>
    <row r="435" spans="1:30" ht="15.75" hidden="1"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row>
    <row r="436" spans="1:30" ht="15.75" hidden="1"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row>
    <row r="437" spans="1:30" ht="15.75" hidden="1"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row>
    <row r="438" spans="1:30" ht="15.75" hidden="1"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row>
    <row r="439" spans="1:30" ht="15.75" hidden="1"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row>
    <row r="440" spans="1:30" ht="15.75" hidden="1"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row>
    <row r="441" spans="1:30" ht="15.75" hidden="1"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row>
    <row r="442" spans="1:30" ht="15.75" hidden="1"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row>
    <row r="443" spans="1:30" ht="15.75" hidden="1"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row>
    <row r="444" spans="1:30" ht="15.75" hidden="1"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row>
    <row r="445" spans="1:30" ht="15.75" hidden="1"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row>
    <row r="446" spans="1:30" ht="15.75" hidden="1"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row>
    <row r="447" spans="1:30" ht="15.75" hidden="1"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row>
    <row r="448" spans="1:30" ht="15.75" hidden="1"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row>
    <row r="449" spans="1:30" ht="15.75" hidden="1"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row>
    <row r="450" spans="1:30" ht="15.75" hidden="1"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row>
    <row r="451" spans="1:30" ht="15.75" hidden="1"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row>
    <row r="452" spans="1:30" ht="15.75" hidden="1"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row>
    <row r="453" spans="1:30" ht="15.75" hidden="1"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row>
    <row r="454" spans="1:30" ht="15.75" hidden="1"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row>
    <row r="455" spans="1:30" ht="15.75" hidden="1"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row>
    <row r="456" spans="1:30" ht="15.75" hidden="1"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row>
    <row r="457" spans="1:30" ht="15.75" hidden="1"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row>
    <row r="458" spans="1:30" ht="15.75" hidden="1"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row>
    <row r="459" spans="1:30" ht="15.75" hidden="1"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row>
    <row r="460" spans="1:30" ht="15.75" hidden="1"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row>
    <row r="461" spans="1:30" ht="15.75" hidden="1"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row>
    <row r="462" spans="1:30" ht="15.75" hidden="1"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row>
    <row r="463" spans="1:30" ht="15.75" hidden="1"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row>
    <row r="464" spans="1:30" ht="15.75" hidden="1"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row>
    <row r="465" spans="1:30" ht="15.75" hidden="1"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row>
    <row r="466" spans="1:30" ht="15.75" hidden="1"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row>
    <row r="467" spans="1:30" ht="15.75" hidden="1"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row>
    <row r="468" spans="1:30" ht="15.75" hidden="1"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row>
    <row r="469" spans="1:30" ht="15.75" hidden="1"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row>
    <row r="470" spans="1:30" ht="15.75" hidden="1"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row>
    <row r="471" spans="1:30" ht="15.75" hidden="1"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row>
    <row r="472" spans="1:30" ht="15.75" hidden="1"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row>
    <row r="473" spans="1:30" ht="15.75" hidden="1"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row>
    <row r="474" spans="1:30" ht="15.75" hidden="1"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row>
    <row r="475" spans="1:30" ht="15.75" hidden="1"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row>
    <row r="476" spans="1:30" ht="15.75" hidden="1"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row>
    <row r="477" spans="1:30" ht="15.75" hidden="1"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row>
    <row r="478" spans="1:30" ht="15.75" hidden="1"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row>
    <row r="479" spans="1:30" ht="15.75" hidden="1"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row>
    <row r="480" spans="1:30" ht="15.75" hidden="1"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row>
    <row r="481" spans="1:30" ht="15.75" hidden="1"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row>
    <row r="482" spans="1:30" ht="15.75" hidden="1"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row>
    <row r="483" spans="1:30" ht="15.75" hidden="1"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row>
    <row r="484" spans="1:30" ht="15.75" hidden="1"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row>
    <row r="485" spans="1:30" ht="15.75" hidden="1"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row>
    <row r="486" spans="1:30" ht="15.75" hidden="1"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row>
    <row r="487" spans="1:30" ht="15.75" hidden="1"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row>
    <row r="488" spans="1:30" ht="15.75" hidden="1"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row>
    <row r="489" spans="1:30" ht="15.75" hidden="1"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row>
    <row r="490" spans="1:30" ht="15.75" hidden="1"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row>
    <row r="491" spans="1:30" ht="15.75" hidden="1"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row>
    <row r="492" spans="1:30" ht="15.75" hidden="1"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row>
    <row r="493" spans="1:30" ht="15.75" hidden="1"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row>
    <row r="494" spans="1:30" ht="15.75" hidden="1"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row>
    <row r="495" spans="1:30" ht="15.75" hidden="1"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row>
    <row r="496" spans="1:30" ht="15.75" hidden="1"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row>
    <row r="497" spans="1:30" ht="15.75" hidden="1"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row>
    <row r="498" spans="1:30" ht="15.75" hidden="1"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row>
    <row r="499" spans="1:30" ht="15.75" hidden="1"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row>
    <row r="500" spans="1:30" ht="15.75" hidden="1"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row>
    <row r="501" spans="1:30" ht="15.75" hidden="1"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row>
    <row r="502" spans="1:30" ht="15.75" hidden="1"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row>
    <row r="503" spans="1:30" ht="15.75" hidden="1"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row>
    <row r="504" spans="1:30" ht="15.75" hidden="1"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row>
    <row r="505" spans="1:30" ht="15.75" hidden="1"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row>
    <row r="506" spans="1:30" ht="15.75" hidden="1"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row>
    <row r="507" spans="1:30" ht="15.75" hidden="1"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row>
    <row r="508" spans="1:30" ht="15.75" hidden="1"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row>
    <row r="509" spans="1:30" ht="15.75" hidden="1"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row>
    <row r="510" spans="1:30" ht="15.75" hidden="1"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row>
    <row r="511" spans="1:30" ht="15.75" hidden="1"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row>
    <row r="512" spans="1:30" ht="15.75" hidden="1"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row>
    <row r="513" spans="1:30" ht="15.75" hidden="1"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row>
    <row r="514" spans="1:30" ht="15.75" hidden="1"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row>
    <row r="515" spans="1:30" ht="15.75" hidden="1"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row>
    <row r="516" spans="1:30" ht="15.75" hidden="1"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row>
    <row r="517" spans="1:30" ht="15.75" hidden="1"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row>
    <row r="518" spans="1:30" ht="15.75" hidden="1"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row>
    <row r="519" spans="1:30" ht="15.75" hidden="1"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row>
    <row r="520" spans="1:30" ht="15.75" hidden="1"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row>
    <row r="521" spans="1:30" ht="15.75" hidden="1"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row>
    <row r="522" spans="1:30" ht="15.75" hidden="1"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row>
    <row r="523" spans="1:30" ht="15.75" hidden="1"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row>
    <row r="524" spans="1:30" ht="15.75" hidden="1"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row>
    <row r="525" spans="1:30" ht="15.75" hidden="1"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row>
    <row r="526" spans="1:30" ht="15.75" hidden="1"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row>
    <row r="527" spans="1:30" ht="15.75" hidden="1"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row>
    <row r="528" spans="1:30" ht="15.75" hidden="1"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row>
    <row r="529" spans="1:30" ht="15.75" hidden="1"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row>
    <row r="530" spans="1:30" ht="15.75" hidden="1"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row>
    <row r="531" spans="1:30" ht="15.75" hidden="1"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row>
    <row r="532" spans="1:30" ht="15.75" hidden="1"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row>
    <row r="533" spans="1:30" ht="15.75" hidden="1"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row>
    <row r="534" spans="1:30" ht="15.75" hidden="1"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row>
    <row r="535" spans="1:30" ht="15.75" hidden="1"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row>
    <row r="536" spans="1:30" ht="15.75" hidden="1"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row>
    <row r="537" spans="1:30" ht="15.75" hidden="1"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row>
    <row r="538" spans="1:30" ht="15.75" hidden="1"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row>
    <row r="539" spans="1:30" ht="15.75" hidden="1"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row>
    <row r="540" spans="1:30" ht="15.75" hidden="1"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row>
    <row r="541" spans="1:30" ht="15.75" hidden="1"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row>
    <row r="542" spans="1:30" ht="15.75" hidden="1"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row>
    <row r="543" spans="1:30" ht="15.75" hidden="1"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row>
    <row r="544" spans="1:30" ht="15.75" hidden="1"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row>
    <row r="545" spans="1:30" ht="15.75" hidden="1"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row>
    <row r="546" spans="1:30" ht="15.75" hidden="1"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row>
    <row r="547" spans="1:30" ht="15.75" hidden="1"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row>
    <row r="548" spans="1:30" ht="15.75" hidden="1"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row>
    <row r="549" spans="1:30" ht="15.75" hidden="1"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row>
    <row r="550" spans="1:30" ht="15.75" hidden="1"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row>
    <row r="551" spans="1:30" ht="15.75" hidden="1"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row>
    <row r="552" spans="1:30" ht="15.75" hidden="1"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row>
    <row r="553" spans="1:30" ht="15.75" hidden="1"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row>
    <row r="554" spans="1:30" ht="15.75" hidden="1"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row>
    <row r="555" spans="1:30" ht="15.75" hidden="1"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row>
    <row r="556" spans="1:30" ht="15.75" hidden="1"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row>
    <row r="557" spans="1:30" ht="15.75" hidden="1"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row>
    <row r="558" spans="1:30" ht="15.75" hidden="1"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row>
    <row r="559" spans="1:30" ht="15.75" hidden="1"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row>
    <row r="560" spans="1:30" ht="15.75" hidden="1"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row>
    <row r="561" spans="1:30" ht="15.75" hidden="1"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row>
    <row r="562" spans="1:30" ht="15.75" hidden="1"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row>
    <row r="563" spans="1:30" ht="15.75" hidden="1"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row>
    <row r="564" spans="1:30" ht="15.75" hidden="1"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row>
    <row r="565" spans="1:30" ht="15.75" hidden="1"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row>
    <row r="566" spans="1:30" ht="15.75" hidden="1"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row>
    <row r="567" spans="1:30" ht="15.75" hidden="1"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row>
    <row r="568" spans="1:30" ht="15.75" hidden="1"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row>
    <row r="569" spans="1:30" ht="15.75" hidden="1"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row>
    <row r="570" spans="1:30" ht="15.75" hidden="1"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row>
    <row r="571" spans="1:30" ht="15.75" hidden="1"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row>
    <row r="572" spans="1:30" ht="15.75" hidden="1"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row>
    <row r="573" spans="1:30" ht="15.75" hidden="1"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row>
    <row r="574" spans="1:30" ht="15.75" hidden="1"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row>
    <row r="575" spans="1:30" ht="15.75" hidden="1"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row>
    <row r="576" spans="1:30" ht="15.75" hidden="1"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row>
    <row r="577" spans="1:30" ht="15.75" hidden="1"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row>
    <row r="578" spans="1:30" ht="15.75" hidden="1"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row>
    <row r="579" spans="1:30" ht="15.75" hidden="1"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row>
    <row r="580" spans="1:30" ht="15.75" hidden="1"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row>
    <row r="581" spans="1:30" ht="15.75" hidden="1"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row>
    <row r="582" spans="1:30" ht="15.75" hidden="1"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row>
    <row r="583" spans="1:30" ht="15.75" hidden="1"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row>
    <row r="584" spans="1:30" ht="15.75" hidden="1"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row>
    <row r="585" spans="1:30" ht="15.75" hidden="1"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row>
    <row r="586" spans="1:30" ht="15.75" hidden="1"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row>
    <row r="587" spans="1:30" ht="15.75" hidden="1"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row>
    <row r="588" spans="1:30" ht="15.75" hidden="1"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row>
    <row r="589" spans="1:30" ht="15.75" hidden="1"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row>
    <row r="590" spans="1:30" ht="15.75" hidden="1"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row>
    <row r="591" spans="1:30" ht="15.75" hidden="1"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row>
    <row r="592" spans="1:30" ht="15.75" hidden="1"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row>
    <row r="593" spans="1:30" ht="15.75" hidden="1"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row>
    <row r="594" spans="1:30" ht="15.75" hidden="1"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row>
    <row r="595" spans="1:30" ht="15.75" hidden="1"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row>
    <row r="596" spans="1:30" ht="15.75" hidden="1"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row>
    <row r="597" spans="1:30" ht="15.75" hidden="1"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row>
    <row r="598" spans="1:30" ht="15.75" hidden="1"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row>
    <row r="599" spans="1:30" ht="15.75" hidden="1"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row>
    <row r="600" spans="1:30" ht="15.75" hidden="1"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row>
    <row r="601" spans="1:30" ht="15.75" hidden="1"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row>
    <row r="602" spans="1:30" ht="15.75" hidden="1"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row>
    <row r="603" spans="1:30" ht="15.75" hidden="1"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row>
    <row r="604" spans="1:30" ht="15.75" hidden="1"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row>
    <row r="605" spans="1:30" ht="15.75" hidden="1"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row>
    <row r="606" spans="1:30" ht="15.75" hidden="1"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row>
    <row r="607" spans="1:30" ht="15.75" hidden="1"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row>
    <row r="608" spans="1:30" ht="15.75" hidden="1"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row>
    <row r="609" spans="1:30" ht="15.75" hidden="1"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row>
    <row r="610" spans="1:30" ht="15.75" hidden="1"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row>
    <row r="611" spans="1:30" ht="15.75" hidden="1"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row>
    <row r="612" spans="1:30" ht="15.75" hidden="1"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row>
    <row r="613" spans="1:30" ht="15.75" hidden="1"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row>
    <row r="614" spans="1:30" ht="15.75" hidden="1"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row>
    <row r="615" spans="1:30" ht="15.75" hidden="1"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row>
    <row r="616" spans="1:30" ht="15.75" hidden="1"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row>
    <row r="617" spans="1:30" ht="15.75" hidden="1"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row>
    <row r="618" spans="1:30" ht="15.75" hidden="1"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row>
    <row r="619" spans="1:30" ht="15.75" hidden="1"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row>
    <row r="620" spans="1:30" ht="15.75" hidden="1"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row>
    <row r="621" spans="1:30" ht="15.75" hidden="1"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row>
    <row r="622" spans="1:30" ht="15.75" hidden="1"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row>
    <row r="623" spans="1:30" ht="15.75" hidden="1"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row>
    <row r="624" spans="1:30" ht="15.75" hidden="1"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row>
    <row r="625" spans="1:30" ht="15.75" hidden="1"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row>
    <row r="626" spans="1:30" ht="15.75" hidden="1"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row>
    <row r="627" spans="1:30" ht="15.75" hidden="1"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row>
    <row r="628" spans="1:30" ht="15.75" hidden="1"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row>
    <row r="629" spans="1:30" ht="15.75" hidden="1"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row>
    <row r="630" spans="1:30" ht="15.75" hidden="1"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row>
    <row r="631" spans="1:30" ht="15.75" hidden="1"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row>
    <row r="632" spans="1:30" ht="15.75" hidden="1"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row>
    <row r="633" spans="1:30" ht="15.75" hidden="1"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row>
    <row r="634" spans="1:30" ht="15.75" hidden="1"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row>
    <row r="635" spans="1:30" ht="15.75" hidden="1"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row>
    <row r="636" spans="1:30" ht="15.75" hidden="1"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row>
    <row r="637" spans="1:30" ht="15.75" hidden="1"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row>
    <row r="638" spans="1:30" ht="15.75" hidden="1"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row>
    <row r="639" spans="1:30" ht="15.75" hidden="1"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row>
    <row r="640" spans="1:30" ht="15.75" hidden="1"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row>
    <row r="641" spans="1:30" ht="15.75" hidden="1"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row>
    <row r="642" spans="1:30" ht="15.75" hidden="1"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row>
    <row r="643" spans="1:30" ht="15.75" hidden="1"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row>
    <row r="644" spans="1:30" ht="15.75" hidden="1"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row>
    <row r="645" spans="1:30" ht="15.75" hidden="1"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row>
    <row r="646" spans="1:30" ht="15.75" hidden="1"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row>
    <row r="647" spans="1:30" ht="15.75" hidden="1"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row>
    <row r="648" spans="1:30" ht="15.75" hidden="1"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row>
    <row r="649" spans="1:30" ht="15.75" hidden="1"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row>
    <row r="650" spans="1:30" ht="15.75" hidden="1"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row>
    <row r="651" spans="1:30" ht="15.75" hidden="1"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row>
    <row r="652" spans="1:30" ht="15.75" hidden="1"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row>
    <row r="653" spans="1:30" ht="15.75" hidden="1"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row>
    <row r="654" spans="1:30" ht="15.75" hidden="1"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row>
    <row r="655" spans="1:30" ht="15.75" hidden="1"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row>
    <row r="656" spans="1:30" ht="15.75" hidden="1"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row>
    <row r="657" spans="1:30" ht="15.75" hidden="1"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row>
    <row r="658" spans="1:30" ht="15.75" hidden="1"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row>
    <row r="659" spans="1:30" ht="15.75" hidden="1"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row>
    <row r="660" spans="1:30" ht="15.75" hidden="1"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row>
    <row r="661" spans="1:30" ht="15.75" hidden="1"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row>
    <row r="662" spans="1:30" ht="15.75" hidden="1"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row>
    <row r="663" spans="1:30" ht="15.75" hidden="1"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row>
    <row r="664" spans="1:30" ht="15.75" hidden="1"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row>
    <row r="665" spans="1:30" ht="15.75" hidden="1"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row>
    <row r="666" spans="1:30" ht="15.75" hidden="1"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row>
    <row r="667" spans="1:30" ht="15.75" hidden="1"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row>
    <row r="668" spans="1:30" ht="15.75" hidden="1"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row>
    <row r="669" spans="1:30" ht="15.75" hidden="1"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row>
    <row r="670" spans="1:30" ht="15.75" hidden="1"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row>
    <row r="671" spans="1:30" ht="15.75" hidden="1"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row>
    <row r="672" spans="1:30" ht="15.75" hidden="1"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row>
    <row r="673" spans="1:30" ht="15.75" hidden="1"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row>
    <row r="674" spans="1:30" ht="15.75" hidden="1"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row>
    <row r="675" spans="1:30" ht="15.75" hidden="1"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row>
    <row r="676" spans="1:30" ht="15.75" hidden="1"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row>
    <row r="677" spans="1:30" ht="15.75" hidden="1"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row>
    <row r="678" spans="1:30" ht="15.75" hidden="1"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row>
    <row r="679" spans="1:30" ht="15.75" hidden="1"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row>
    <row r="680" spans="1:30" ht="15.75" hidden="1"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row>
    <row r="681" spans="1:30" ht="15.75" hidden="1"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row>
    <row r="682" spans="1:30" ht="15.75" hidden="1"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row>
    <row r="683" spans="1:30" ht="15.75" hidden="1"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row>
    <row r="684" spans="1:30" ht="15.75" hidden="1"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row>
    <row r="685" spans="1:30" ht="15.75" hidden="1"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row>
    <row r="686" spans="1:30" ht="15.75" hidden="1"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row>
    <row r="687" spans="1:30" ht="15.75" hidden="1"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row>
    <row r="688" spans="1:30" ht="15.75" hidden="1"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row>
    <row r="689" spans="1:30" ht="15.75" hidden="1"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row>
    <row r="690" spans="1:30" ht="15.75" hidden="1"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row>
    <row r="691" spans="1:30" ht="15.75" hidden="1"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row>
    <row r="692" spans="1:30" ht="15.75" hidden="1"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row>
    <row r="693" spans="1:30" ht="15.75" hidden="1"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row>
    <row r="694" spans="1:30" ht="15.75" hidden="1"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row>
    <row r="695" spans="1:30" ht="15.75" hidden="1"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row>
    <row r="696" spans="1:30" ht="15.75" hidden="1"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row>
    <row r="697" spans="1:30" ht="15.75" hidden="1"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row>
    <row r="698" spans="1:30" ht="15.75" hidden="1"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row>
    <row r="699" spans="1:30" ht="15.75" hidden="1"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row>
    <row r="700" spans="1:30" ht="15.75" hidden="1"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row>
    <row r="701" spans="1:30" ht="15.75" hidden="1"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row>
    <row r="702" spans="1:30" ht="15.75" hidden="1"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row>
    <row r="703" spans="1:30" ht="15.75" hidden="1"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row>
    <row r="704" spans="1:30" ht="15.75" hidden="1"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row>
    <row r="705" spans="1:30" ht="15.75" hidden="1"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row>
    <row r="706" spans="1:30" ht="15.75" hidden="1"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row>
    <row r="707" spans="1:30" ht="15.75" hidden="1"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row>
    <row r="708" spans="1:30" ht="15.75" hidden="1"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row>
    <row r="709" spans="1:30" ht="15.75" hidden="1"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row>
    <row r="710" spans="1:30" ht="15.75" hidden="1"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row>
    <row r="711" spans="1:30" ht="15.75" hidden="1"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row>
    <row r="712" spans="1:30" ht="15.75" hidden="1"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row>
    <row r="713" spans="1:30" ht="15.75" hidden="1"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row>
    <row r="714" spans="1:30" ht="15.75" hidden="1"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row>
    <row r="715" spans="1:30" ht="15.75" hidden="1"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row>
    <row r="716" spans="1:30" ht="15.75" hidden="1"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row>
    <row r="717" spans="1:30" ht="15.75" hidden="1"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row>
    <row r="718" spans="1:30" ht="15.75" hidden="1"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row>
    <row r="719" spans="1:30" ht="15.75" hidden="1"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row>
    <row r="720" spans="1:30" ht="15.75" hidden="1"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row>
    <row r="721" spans="1:30" ht="15.75" hidden="1"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row>
    <row r="722" spans="1:30" ht="15.75" hidden="1"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row>
    <row r="723" spans="1:30" ht="15.75" hidden="1"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row>
    <row r="724" spans="1:30" ht="15.75" hidden="1"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row>
    <row r="725" spans="1:30" ht="15.75" hidden="1"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row>
    <row r="726" spans="1:30" ht="15.75" hidden="1"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row>
    <row r="727" spans="1:30" ht="15.75" hidden="1"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row>
    <row r="728" spans="1:30" ht="15.75" hidden="1"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row>
    <row r="729" spans="1:30" ht="15.75" hidden="1"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row>
    <row r="730" spans="1:30" ht="15.75" hidden="1"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row>
    <row r="731" spans="1:30" ht="15.75" hidden="1"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row>
    <row r="732" spans="1:30" ht="15.75" hidden="1"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row>
    <row r="733" spans="1:30" ht="15.75" hidden="1"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row>
    <row r="734" spans="1:30" ht="15.75" hidden="1"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row>
    <row r="735" spans="1:30" ht="15.75" hidden="1"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row>
    <row r="736" spans="1:30" ht="15.75" hidden="1"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row>
    <row r="737" spans="1:30" ht="15.75" hidden="1"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row>
    <row r="738" spans="1:30" ht="15.75" hidden="1"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row>
    <row r="739" spans="1:30" ht="15.75" hidden="1"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row>
    <row r="740" spans="1:30" ht="15.75" hidden="1"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row>
    <row r="741" spans="1:30" ht="15.75" hidden="1"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row>
    <row r="742" spans="1:30" ht="15.75" hidden="1"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row>
    <row r="743" spans="1:30" ht="15.75" hidden="1"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row>
    <row r="744" spans="1:30" ht="15.75" hidden="1"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row>
    <row r="745" spans="1:30" ht="15.75" hidden="1"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row>
    <row r="746" spans="1:30" ht="15.75" hidden="1"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row>
    <row r="747" spans="1:30" ht="15.75" hidden="1"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row>
    <row r="748" spans="1:30" ht="15.75" hidden="1"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row>
    <row r="749" spans="1:30" ht="15.75" hidden="1"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row>
    <row r="750" spans="1:30" ht="15.75" hidden="1"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row>
    <row r="751" spans="1:30" ht="15.75" hidden="1"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row>
    <row r="752" spans="1:30" ht="15.75" hidden="1"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row>
    <row r="753" spans="1:30" ht="15.75" hidden="1"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row>
    <row r="754" spans="1:30" ht="15.75" hidden="1"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row>
    <row r="755" spans="1:30" ht="15.75" hidden="1"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row>
    <row r="756" spans="1:30" ht="15.75" hidden="1"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row>
    <row r="757" spans="1:30" ht="15.75" hidden="1"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row>
    <row r="758" spans="1:30" ht="15.75" hidden="1"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row>
    <row r="759" spans="1:30" ht="15.75" hidden="1"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row>
    <row r="760" spans="1:30" ht="15.75" hidden="1"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row>
    <row r="761" spans="1:30" ht="15.75" hidden="1"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row>
    <row r="762" spans="1:30" ht="15.75" hidden="1"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row>
    <row r="763" spans="1:30" ht="15.75" hidden="1"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row>
    <row r="764" spans="1:30" ht="15.75" hidden="1"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row>
    <row r="765" spans="1:30" ht="15.75" hidden="1"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row>
    <row r="766" spans="1:30" ht="15.75" hidden="1"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row>
    <row r="767" spans="1:30" ht="15.75" hidden="1"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row>
    <row r="768" spans="1:30" ht="15.75" hidden="1"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row>
    <row r="769" spans="1:30" ht="15.75" hidden="1"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row>
    <row r="770" spans="1:30" ht="15.75" hidden="1"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row>
    <row r="771" spans="1:30" ht="15.75" hidden="1"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row>
    <row r="772" spans="1:30" ht="15.75" hidden="1"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row>
    <row r="773" spans="1:30" ht="15.75" hidden="1"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row>
    <row r="774" spans="1:30" ht="15.75" hidden="1"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row>
    <row r="775" spans="1:30" ht="15.75" hidden="1"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row>
    <row r="776" spans="1:30" ht="15.75" hidden="1"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row>
    <row r="777" spans="1:30" ht="15.75" hidden="1"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row>
    <row r="778" spans="1:30" ht="15.75" hidden="1"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row>
    <row r="779" spans="1:30" ht="15.75" hidden="1"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row>
    <row r="780" spans="1:30" ht="15.75" hidden="1"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row>
    <row r="781" spans="1:30" ht="15.75" hidden="1"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row>
    <row r="782" spans="1:30" ht="15.75" hidden="1"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row>
    <row r="783" spans="1:30" ht="15.75" hidden="1"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row>
    <row r="784" spans="1:30" ht="15.75" hidden="1"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row>
    <row r="785" spans="1:30" ht="15.75" hidden="1"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row>
    <row r="786" spans="1:30" ht="15.75" hidden="1"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row>
    <row r="787" spans="1:30" ht="15.75" hidden="1"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row>
    <row r="788" spans="1:30" ht="15.75" hidden="1"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row>
    <row r="789" spans="1:30" ht="15.75" hidden="1"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row>
    <row r="790" spans="1:30" ht="15.75" hidden="1"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row>
    <row r="791" spans="1:30" ht="15.75" hidden="1"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row>
    <row r="792" spans="1:30" ht="15.75" hidden="1"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row>
    <row r="793" spans="1:30" ht="15.75" hidden="1"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row>
    <row r="794" spans="1:30" ht="15.75" hidden="1"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row>
    <row r="795" spans="1:30" ht="15.75" hidden="1"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row>
    <row r="796" spans="1:30" ht="15.75" hidden="1"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row>
    <row r="797" spans="1:30" ht="15.75" hidden="1"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row>
    <row r="798" spans="1:30" ht="15.75" hidden="1"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row>
    <row r="799" spans="1:30" ht="15.75" hidden="1"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row>
    <row r="800" spans="1:30" ht="15.75" hidden="1"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row>
    <row r="801" spans="1:30" ht="15.75" hidden="1"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row>
    <row r="802" spans="1:30" ht="15.75" hidden="1"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row>
    <row r="803" spans="1:30" ht="15.75" hidden="1"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row>
    <row r="804" spans="1:30" ht="15.75" hidden="1"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row>
    <row r="805" spans="1:30" ht="15.75" hidden="1"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row>
    <row r="806" spans="1:30" ht="15.75" hidden="1"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row>
    <row r="807" spans="1:30" ht="15.75" hidden="1"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row>
    <row r="808" spans="1:30" ht="15.75" hidden="1"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row>
    <row r="809" spans="1:30" ht="15.75" hidden="1"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row>
    <row r="810" spans="1:30" ht="15.75" hidden="1"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row>
    <row r="811" spans="1:30" ht="15.75" hidden="1"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row>
    <row r="812" spans="1:30" ht="15.75" hidden="1"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row>
    <row r="813" spans="1:30" ht="15.75" hidden="1"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row>
    <row r="814" spans="1:30" ht="15.75" hidden="1"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row>
    <row r="815" spans="1:30" ht="15.75" hidden="1"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row>
    <row r="816" spans="1:30" ht="15.75" hidden="1"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row>
    <row r="817" spans="1:30" ht="15.75" hidden="1"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row>
    <row r="818" spans="1:30" ht="15.75" hidden="1"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row>
    <row r="819" spans="1:30" ht="15.75" hidden="1"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row>
    <row r="820" spans="1:30" ht="15.75" hidden="1"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row>
    <row r="821" spans="1:30" ht="15.75" hidden="1"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row>
    <row r="822" spans="1:30" ht="15.75" hidden="1"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row>
    <row r="823" spans="1:30" ht="15.75" hidden="1"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row>
    <row r="824" spans="1:30" ht="15.75" hidden="1"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row>
    <row r="825" spans="1:30" ht="15.75" hidden="1"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row>
    <row r="826" spans="1:30" ht="15.75" hidden="1"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row>
    <row r="827" spans="1:30" ht="15.75" hidden="1"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row>
    <row r="828" spans="1:30" ht="15.75" hidden="1"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row>
    <row r="829" spans="1:30" ht="15.75" hidden="1"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row>
    <row r="830" spans="1:30" ht="15.75" hidden="1"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row>
    <row r="831" spans="1:30" ht="15.75" hidden="1"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row>
    <row r="832" spans="1:30" ht="15.75" hidden="1"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row>
    <row r="833" spans="1:30" ht="15.75" hidden="1"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row>
    <row r="834" spans="1:30" ht="15.75" hidden="1"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row>
    <row r="835" spans="1:30" ht="15.75" hidden="1"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row>
    <row r="836" spans="1:30" ht="15.75" hidden="1"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row>
    <row r="837" spans="1:30" ht="15.75" hidden="1"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row>
    <row r="838" spans="1:30" ht="15.75" hidden="1"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row>
    <row r="839" spans="1:30" ht="15.75" hidden="1"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row>
    <row r="840" spans="1:30" ht="15.75" hidden="1"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row>
    <row r="841" spans="1:30" ht="15.75" hidden="1"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row>
    <row r="842" spans="1:30" ht="15.75" hidden="1"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row>
    <row r="843" spans="1:30" ht="15.75" hidden="1"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row>
    <row r="844" spans="1:30" ht="15.75" hidden="1"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row>
    <row r="845" spans="1:30" ht="15.75" hidden="1"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row>
    <row r="846" spans="1:30" ht="15.75" hidden="1"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row>
    <row r="847" spans="1:30" ht="15.75" hidden="1"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row>
    <row r="848" spans="1:30" ht="15.75" hidden="1"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row>
    <row r="849" spans="1:30" ht="15.75" hidden="1"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row>
    <row r="850" spans="1:30" ht="15.75" hidden="1"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row>
    <row r="851" spans="1:30" ht="15.75" hidden="1"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row>
    <row r="852" spans="1:30" ht="15.75" hidden="1"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row>
    <row r="853" spans="1:30" ht="15.75" hidden="1"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row>
    <row r="854" spans="1:30" ht="15.75" hidden="1"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row>
    <row r="855" spans="1:30" ht="15.75" hidden="1"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row>
    <row r="856" spans="1:30" ht="15.75" hidden="1"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row>
    <row r="857" spans="1:30" ht="15.75" hidden="1"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row>
    <row r="858" spans="1:30" ht="15.75" hidden="1"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row>
    <row r="859" spans="1:30" ht="15.75" hidden="1"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row>
    <row r="860" spans="1:30" ht="15.75" hidden="1"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row>
    <row r="861" spans="1:30" ht="15.75" hidden="1"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row>
    <row r="862" spans="1:30" ht="15.75" hidden="1"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row>
    <row r="863" spans="1:30" ht="15.75" hidden="1"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row>
    <row r="864" spans="1:30" ht="15.75" hidden="1"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row>
    <row r="865" spans="1:30" ht="15.75" hidden="1"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row>
    <row r="866" spans="1:30" ht="15.75" hidden="1"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row>
    <row r="867" spans="1:30" ht="15.75" hidden="1"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row>
    <row r="868" spans="1:30" ht="15.75" hidden="1"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row>
    <row r="869" spans="1:30" ht="15.75" hidden="1"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row>
    <row r="870" spans="1:30" ht="15.75" hidden="1"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row>
    <row r="871" spans="1:30" ht="15.75" hidden="1"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row>
    <row r="872" spans="1:30" ht="15.75" hidden="1"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row>
    <row r="873" spans="1:30" ht="15.75" hidden="1"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row>
    <row r="874" spans="1:30" ht="15.75" hidden="1"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row>
    <row r="875" spans="1:30" ht="15.75" hidden="1"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row>
    <row r="876" spans="1:30" ht="15.75" hidden="1"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row>
    <row r="877" spans="1:30" ht="15.75" hidden="1"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row>
    <row r="878" spans="1:30" ht="15.75" hidden="1"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row>
    <row r="879" spans="1:30" ht="15.75" hidden="1"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row>
    <row r="880" spans="1:30" ht="15.75" hidden="1"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row>
    <row r="881" spans="1:30" ht="15.75" hidden="1"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row>
    <row r="882" spans="1:30" ht="15.75" hidden="1"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row>
    <row r="883" spans="1:30" ht="15.75" hidden="1"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row>
    <row r="884" spans="1:30" ht="15.75" hidden="1"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row>
    <row r="885" spans="1:30" ht="15.75" hidden="1"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row>
    <row r="886" spans="1:30" ht="15.75" hidden="1"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row>
    <row r="887" spans="1:30" ht="15.75" hidden="1"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row>
    <row r="888" spans="1:30" ht="15.75" hidden="1"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row>
    <row r="889" spans="1:30" ht="15.75" hidden="1"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row>
    <row r="890" spans="1:30" ht="15.75" hidden="1"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row>
    <row r="891" spans="1:30" ht="15.75" hidden="1"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row>
    <row r="892" spans="1:30" ht="15.75" hidden="1"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row>
    <row r="893" spans="1:30" ht="15.75" hidden="1"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row>
    <row r="894" spans="1:30" ht="15.75" hidden="1"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row>
    <row r="895" spans="1:30" ht="15.75" hidden="1"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row>
    <row r="896" spans="1:30" ht="15.75" hidden="1"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row>
    <row r="897" spans="1:30" ht="15.75" hidden="1"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row>
    <row r="898" spans="1:30" ht="15.75" hidden="1"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row>
    <row r="899" spans="1:30" ht="15.75" hidden="1"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row>
    <row r="900" spans="1:30" ht="15.75" hidden="1"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row>
    <row r="901" spans="1:30" ht="15.75" hidden="1"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row>
    <row r="902" spans="1:30" ht="15.75" hidden="1"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row>
    <row r="903" spans="1:30" ht="15.75" hidden="1"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row>
    <row r="904" spans="1:30" ht="15.75" hidden="1"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row>
    <row r="905" spans="1:30" ht="15.75" hidden="1"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row>
    <row r="906" spans="1:30" ht="15.75" hidden="1"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row>
    <row r="907" spans="1:30" ht="15.75" hidden="1"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row>
    <row r="908" spans="1:30" ht="15.75" hidden="1"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row>
    <row r="909" spans="1:30" ht="15.75" hidden="1"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row>
    <row r="910" spans="1:30" ht="15.75" hidden="1"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row>
    <row r="911" spans="1:30" ht="15.75" hidden="1"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row>
    <row r="912" spans="1:30" ht="15.75" hidden="1"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row>
    <row r="913" spans="1:30" ht="15.75" hidden="1"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row>
    <row r="914" spans="1:30" ht="15.75" hidden="1"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row>
    <row r="915" spans="1:30" ht="15.75" hidden="1"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row>
    <row r="916" spans="1:30" ht="15.75" hidden="1"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row>
    <row r="917" spans="1:30" ht="15.75" hidden="1"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row>
    <row r="918" spans="1:30" ht="15.75" hidden="1"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row>
    <row r="919" spans="1:30" ht="15.75" hidden="1"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row>
    <row r="920" spans="1:30" ht="15.75" hidden="1"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row>
    <row r="921" spans="1:30" ht="15.75" hidden="1"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row>
    <row r="922" spans="1:30" ht="15.75" hidden="1"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row>
    <row r="923" spans="1:30" ht="15.75" hidden="1"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row>
    <row r="924" spans="1:30" ht="15.75" hidden="1"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row>
    <row r="925" spans="1:30" ht="15.75" hidden="1"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row>
    <row r="926" spans="1:30" ht="15.75" hidden="1"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row>
    <row r="927" spans="1:30" ht="15.75" hidden="1"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row>
    <row r="928" spans="1:30" ht="15.75" hidden="1"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row>
    <row r="929" spans="1:30" ht="15.75" hidden="1"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row>
    <row r="930" spans="1:30" ht="15.75" hidden="1"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row>
    <row r="931" spans="1:30" ht="15.75" hidden="1"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row>
    <row r="932" spans="1:30" ht="15.75" hidden="1"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row>
    <row r="933" spans="1:30" ht="15.75" hidden="1"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row>
    <row r="934" spans="1:30" ht="15.75" hidden="1"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row>
    <row r="935" spans="1:30" ht="15.75" hidden="1"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row>
    <row r="936" spans="1:30" ht="15.75" hidden="1"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row>
    <row r="937" spans="1:30" ht="15.75" hidden="1" customHeight="1" x14ac:dyDescent="0.2">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row>
  </sheetData>
  <mergeCells count="18">
    <mergeCell ref="A42:C42"/>
    <mergeCell ref="A18:C18"/>
    <mergeCell ref="A19:C19"/>
    <mergeCell ref="A20:C20"/>
    <mergeCell ref="A21:C21"/>
    <mergeCell ref="A29:C29"/>
    <mergeCell ref="A30:C30"/>
    <mergeCell ref="A31:C31"/>
    <mergeCell ref="A6:C6"/>
    <mergeCell ref="A7:C7"/>
    <mergeCell ref="A32:C32"/>
    <mergeCell ref="A40:C40"/>
    <mergeCell ref="A41:C41"/>
    <mergeCell ref="A1:C1"/>
    <mergeCell ref="A2:C2"/>
    <mergeCell ref="A3:C3"/>
    <mergeCell ref="A4:C4"/>
    <mergeCell ref="A5:C5"/>
  </mergeCells>
  <dataValidations count="1">
    <dataValidation type="custom" allowBlank="1" showDropDown="1" sqref="C9:C16 C23:C27 C34:C38" xr:uid="{00000000-0002-0000-0400-000000000000}">
      <formula1>AND(ISNUMBER(C9),(NOT(OR(NOT(ISERROR(DATEVALUE(C9))), AND(ISNUMBER(C9), LEFT(CELL("format", C9))="D")))))</formula1>
    </dataValidation>
  </dataValidations>
  <hyperlinks>
    <hyperlink ref="A3" location="'Business Management'!A6:C6" display="Business Licenses, Registrations, Permits" xr:uid="{00000000-0004-0000-0400-000000000000}"/>
    <hyperlink ref="A4" location="'Business Management'!A20:C20" display="Legal and Accounting Fees" xr:uid="{00000000-0004-0000-0400-000001000000}"/>
    <hyperlink ref="A5" location="'Business Management'!A31:C31" display="Insurance" xr:uid="{00000000-0004-0000-0400-000002000000}"/>
  </hyperlinks>
  <pageMargins left="0.7" right="0.7" top="0.75" bottom="0.75" header="0" footer="0"/>
  <pageSetup orientation="portrait"/>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15"/>
  <sheetViews>
    <sheetView workbookViewId="0">
      <selection sqref="A1:C1"/>
    </sheetView>
  </sheetViews>
  <sheetFormatPr baseColWidth="10" defaultColWidth="0" defaultRowHeight="15" customHeight="1" zeroHeight="1" x14ac:dyDescent="0.2"/>
  <cols>
    <col min="1" max="1" width="51.1640625" customWidth="1"/>
    <col min="2" max="2" width="37.83203125" customWidth="1"/>
    <col min="3" max="3" width="33.1640625" customWidth="1"/>
    <col min="4" max="4" width="24.83203125" hidden="1" customWidth="1"/>
    <col min="5" max="5" width="21.33203125" hidden="1" customWidth="1"/>
    <col min="6" max="6" width="9.1640625" hidden="1" customWidth="1"/>
    <col min="7" max="30" width="8.6640625" hidden="1" customWidth="1"/>
    <col min="31" max="16384" width="14.5" hidden="1"/>
  </cols>
  <sheetData>
    <row r="1" spans="1:30" ht="35.25" customHeight="1" x14ac:dyDescent="0.3">
      <c r="A1" s="56" t="s">
        <v>109</v>
      </c>
      <c r="B1" s="55"/>
      <c r="C1" s="55"/>
      <c r="D1" s="7"/>
      <c r="E1" s="7"/>
      <c r="F1" s="8"/>
      <c r="G1" s="8"/>
      <c r="H1" s="8"/>
      <c r="I1" s="8"/>
      <c r="J1" s="8"/>
      <c r="K1" s="8"/>
      <c r="L1" s="8"/>
      <c r="M1" s="8"/>
      <c r="N1" s="8"/>
      <c r="O1" s="8"/>
      <c r="P1" s="8"/>
      <c r="Q1" s="8"/>
      <c r="R1" s="8"/>
      <c r="S1" s="8"/>
      <c r="T1" s="8"/>
      <c r="U1" s="8"/>
      <c r="V1" s="8"/>
      <c r="W1" s="8"/>
      <c r="X1" s="8"/>
      <c r="Y1" s="8"/>
      <c r="Z1" s="8"/>
      <c r="AA1" s="8"/>
      <c r="AB1" s="8"/>
      <c r="AC1" s="8"/>
      <c r="AD1" s="8"/>
    </row>
    <row r="2" spans="1:30" ht="56.25" customHeight="1" x14ac:dyDescent="0.2">
      <c r="A2" s="60" t="s">
        <v>110</v>
      </c>
      <c r="B2" s="55"/>
      <c r="C2" s="55"/>
      <c r="D2" s="11"/>
      <c r="E2" s="11"/>
      <c r="F2" s="36"/>
      <c r="G2" s="36"/>
      <c r="H2" s="36"/>
      <c r="I2" s="36"/>
      <c r="J2" s="36"/>
      <c r="K2" s="36"/>
      <c r="L2" s="36"/>
      <c r="M2" s="36"/>
      <c r="N2" s="36"/>
      <c r="O2" s="36"/>
      <c r="P2" s="36"/>
      <c r="Q2" s="36"/>
      <c r="R2" s="36"/>
      <c r="S2" s="36"/>
      <c r="T2" s="36"/>
      <c r="U2" s="36"/>
      <c r="V2" s="36"/>
      <c r="W2" s="36"/>
      <c r="X2" s="36"/>
      <c r="Y2" s="36"/>
      <c r="Z2" s="36"/>
      <c r="AA2" s="36"/>
      <c r="AB2" s="36"/>
      <c r="AC2" s="36"/>
      <c r="AD2" s="36"/>
    </row>
    <row r="3" spans="1:30" ht="24" customHeight="1" x14ac:dyDescent="0.2">
      <c r="A3" s="12" t="s">
        <v>111</v>
      </c>
      <c r="B3" s="13" t="s">
        <v>21</v>
      </c>
      <c r="C3" s="12" t="s">
        <v>80</v>
      </c>
      <c r="D3" s="14"/>
      <c r="E3" s="14"/>
      <c r="F3" s="14"/>
      <c r="G3" s="14"/>
      <c r="H3" s="14"/>
      <c r="I3" s="14"/>
      <c r="J3" s="14"/>
      <c r="K3" s="14"/>
      <c r="L3" s="14"/>
      <c r="M3" s="14"/>
      <c r="N3" s="14"/>
      <c r="O3" s="14"/>
      <c r="P3" s="14"/>
      <c r="Q3" s="14"/>
      <c r="R3" s="14"/>
      <c r="S3" s="14"/>
      <c r="T3" s="14"/>
      <c r="U3" s="14"/>
      <c r="V3" s="14"/>
      <c r="W3" s="14"/>
      <c r="X3" s="14"/>
      <c r="Y3" s="14"/>
      <c r="Z3" s="14"/>
      <c r="AA3" s="14"/>
      <c r="AB3" s="14"/>
    </row>
    <row r="4" spans="1:30" ht="24" customHeight="1" x14ac:dyDescent="0.2">
      <c r="A4" s="24"/>
      <c r="B4" s="24"/>
      <c r="C4" s="42"/>
      <c r="D4" s="14"/>
      <c r="E4" s="14"/>
      <c r="F4" s="14"/>
      <c r="G4" s="14"/>
      <c r="H4" s="14"/>
      <c r="I4" s="14"/>
      <c r="J4" s="14"/>
      <c r="K4" s="14"/>
      <c r="L4" s="14"/>
      <c r="M4" s="14"/>
      <c r="N4" s="14"/>
      <c r="O4" s="14"/>
      <c r="P4" s="14"/>
      <c r="Q4" s="14"/>
      <c r="R4" s="14"/>
      <c r="S4" s="14"/>
      <c r="T4" s="14"/>
      <c r="U4" s="14"/>
      <c r="V4" s="14"/>
      <c r="W4" s="14"/>
      <c r="X4" s="14"/>
      <c r="Y4" s="14"/>
      <c r="Z4" s="14"/>
      <c r="AA4" s="14"/>
      <c r="AB4" s="14"/>
    </row>
    <row r="5" spans="1:30" ht="24" customHeight="1" x14ac:dyDescent="0.2">
      <c r="A5" s="24"/>
      <c r="B5" s="24"/>
      <c r="C5" s="42"/>
      <c r="D5" s="14"/>
      <c r="E5" s="14"/>
      <c r="F5" s="14"/>
      <c r="G5" s="14"/>
      <c r="H5" s="14"/>
      <c r="I5" s="14"/>
      <c r="J5" s="14"/>
      <c r="K5" s="14"/>
      <c r="L5" s="14"/>
      <c r="M5" s="14"/>
      <c r="N5" s="14"/>
      <c r="O5" s="14"/>
      <c r="P5" s="14"/>
      <c r="Q5" s="14"/>
      <c r="R5" s="14"/>
      <c r="S5" s="14"/>
      <c r="T5" s="14"/>
      <c r="U5" s="14"/>
      <c r="V5" s="14"/>
      <c r="W5" s="14"/>
      <c r="X5" s="14"/>
      <c r="Y5" s="14"/>
      <c r="Z5" s="14"/>
      <c r="AA5" s="14"/>
      <c r="AB5" s="14"/>
    </row>
    <row r="6" spans="1:30" ht="24" customHeight="1" x14ac:dyDescent="0.2">
      <c r="A6" s="24"/>
      <c r="B6" s="24"/>
      <c r="C6" s="42"/>
      <c r="D6" s="14"/>
      <c r="E6" s="14"/>
      <c r="F6" s="14"/>
      <c r="G6" s="14"/>
      <c r="H6" s="14"/>
      <c r="I6" s="14"/>
      <c r="J6" s="14"/>
      <c r="K6" s="14"/>
      <c r="L6" s="14"/>
      <c r="M6" s="14"/>
      <c r="N6" s="14"/>
      <c r="O6" s="14"/>
      <c r="P6" s="14"/>
      <c r="Q6" s="14"/>
      <c r="R6" s="14"/>
      <c r="S6" s="14"/>
      <c r="T6" s="14"/>
      <c r="U6" s="14"/>
      <c r="V6" s="14"/>
      <c r="W6" s="14"/>
      <c r="X6" s="14"/>
      <c r="Y6" s="14"/>
      <c r="Z6" s="14"/>
      <c r="AA6" s="14"/>
      <c r="AB6" s="14"/>
    </row>
    <row r="7" spans="1:30" ht="24" customHeight="1" x14ac:dyDescent="0.2">
      <c r="A7" s="24"/>
      <c r="B7" s="24"/>
      <c r="C7" s="42"/>
      <c r="D7" s="14"/>
      <c r="E7" s="14"/>
      <c r="F7" s="14"/>
      <c r="G7" s="14"/>
      <c r="H7" s="14"/>
      <c r="I7" s="14"/>
      <c r="J7" s="14"/>
      <c r="K7" s="14"/>
      <c r="L7" s="14"/>
      <c r="M7" s="14"/>
      <c r="N7" s="14"/>
      <c r="O7" s="14"/>
      <c r="P7" s="14"/>
      <c r="Q7" s="14"/>
      <c r="R7" s="14"/>
      <c r="S7" s="14"/>
      <c r="T7" s="14"/>
      <c r="U7" s="14"/>
      <c r="V7" s="14"/>
      <c r="W7" s="14"/>
      <c r="X7" s="14"/>
      <c r="Y7" s="14"/>
      <c r="Z7" s="14"/>
      <c r="AA7" s="14"/>
      <c r="AB7" s="14"/>
    </row>
    <row r="8" spans="1:30" ht="24" customHeight="1" x14ac:dyDescent="0.2">
      <c r="A8" s="24"/>
      <c r="B8" s="24"/>
      <c r="C8" s="42"/>
      <c r="D8" s="14"/>
      <c r="E8" s="14"/>
      <c r="F8" s="14"/>
      <c r="G8" s="14"/>
      <c r="H8" s="14"/>
      <c r="I8" s="14"/>
      <c r="J8" s="14"/>
      <c r="K8" s="14"/>
      <c r="L8" s="14"/>
      <c r="M8" s="14"/>
      <c r="N8" s="14"/>
      <c r="O8" s="14"/>
      <c r="P8" s="14"/>
      <c r="Q8" s="14"/>
      <c r="R8" s="14"/>
      <c r="S8" s="14"/>
      <c r="T8" s="14"/>
      <c r="U8" s="14"/>
      <c r="V8" s="14"/>
      <c r="W8" s="14"/>
      <c r="X8" s="14"/>
      <c r="Y8" s="14"/>
      <c r="Z8" s="14"/>
      <c r="AA8" s="14"/>
      <c r="AB8" s="14"/>
    </row>
    <row r="9" spans="1:30" ht="24" customHeight="1" x14ac:dyDescent="0.2">
      <c r="A9" s="24"/>
      <c r="B9" s="24"/>
      <c r="C9" s="42"/>
      <c r="D9" s="14"/>
      <c r="E9" s="14"/>
      <c r="F9" s="14"/>
      <c r="G9" s="14"/>
      <c r="H9" s="14"/>
      <c r="I9" s="14"/>
      <c r="J9" s="14"/>
      <c r="K9" s="14"/>
      <c r="L9" s="14"/>
      <c r="M9" s="14"/>
      <c r="N9" s="14"/>
      <c r="O9" s="14"/>
      <c r="P9" s="14"/>
      <c r="Q9" s="14"/>
      <c r="R9" s="14"/>
      <c r="S9" s="14"/>
      <c r="T9" s="14"/>
      <c r="U9" s="14"/>
      <c r="V9" s="14"/>
      <c r="W9" s="14"/>
      <c r="X9" s="14"/>
      <c r="Y9" s="14"/>
      <c r="Z9" s="14"/>
      <c r="AA9" s="14"/>
      <c r="AB9" s="14"/>
    </row>
    <row r="10" spans="1:30" ht="24" customHeight="1" x14ac:dyDescent="0.2">
      <c r="A10" s="24"/>
      <c r="B10" s="24"/>
      <c r="C10" s="42"/>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spans="1:30" ht="24" customHeight="1" x14ac:dyDescent="0.2">
      <c r="A11" s="24"/>
      <c r="B11" s="24"/>
      <c r="C11" s="42"/>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30" ht="24" customHeight="1" x14ac:dyDescent="0.2">
      <c r="A12" s="24"/>
      <c r="B12" s="24"/>
      <c r="C12" s="42"/>
      <c r="D12" s="14"/>
      <c r="E12" s="14"/>
      <c r="F12" s="14"/>
      <c r="G12" s="14"/>
      <c r="H12" s="14"/>
      <c r="I12" s="14"/>
      <c r="J12" s="14"/>
      <c r="K12" s="14"/>
      <c r="L12" s="14"/>
      <c r="M12" s="14"/>
      <c r="N12" s="14"/>
      <c r="O12" s="14"/>
      <c r="P12" s="14"/>
      <c r="Q12" s="14"/>
      <c r="R12" s="14"/>
      <c r="S12" s="14"/>
      <c r="T12" s="14"/>
      <c r="U12" s="14"/>
      <c r="V12" s="14"/>
      <c r="W12" s="14"/>
      <c r="X12" s="14"/>
      <c r="Y12" s="14"/>
      <c r="Z12" s="14"/>
      <c r="AA12" s="14"/>
      <c r="AB12" s="14"/>
    </row>
    <row r="13" spans="1:30" ht="24" customHeight="1" x14ac:dyDescent="0.2">
      <c r="A13" s="24"/>
      <c r="B13" s="24"/>
      <c r="C13" s="42"/>
      <c r="D13" s="14"/>
      <c r="E13" s="14"/>
      <c r="F13" s="14"/>
      <c r="G13" s="14"/>
      <c r="H13" s="14"/>
      <c r="I13" s="14"/>
      <c r="J13" s="14"/>
      <c r="K13" s="14"/>
      <c r="L13" s="14"/>
      <c r="M13" s="14"/>
      <c r="N13" s="14"/>
      <c r="O13" s="14"/>
      <c r="P13" s="14"/>
      <c r="Q13" s="14"/>
      <c r="R13" s="14"/>
      <c r="S13" s="14"/>
      <c r="T13" s="14"/>
      <c r="U13" s="14"/>
      <c r="V13" s="14"/>
      <c r="W13" s="14"/>
      <c r="X13" s="14"/>
      <c r="Y13" s="14"/>
      <c r="Z13" s="14"/>
      <c r="AA13" s="14"/>
      <c r="AB13" s="14"/>
    </row>
    <row r="14" spans="1:30" ht="24" customHeight="1" x14ac:dyDescent="0.2">
      <c r="A14" s="24"/>
      <c r="B14" s="24"/>
      <c r="C14" s="42"/>
      <c r="D14" s="14"/>
      <c r="E14" s="14"/>
      <c r="F14" s="14"/>
      <c r="G14" s="14"/>
      <c r="H14" s="14"/>
      <c r="I14" s="14"/>
      <c r="J14" s="14"/>
      <c r="K14" s="14"/>
      <c r="L14" s="14"/>
      <c r="M14" s="14"/>
      <c r="N14" s="14"/>
      <c r="O14" s="14"/>
      <c r="P14" s="14"/>
      <c r="Q14" s="14"/>
      <c r="R14" s="14"/>
      <c r="S14" s="14"/>
      <c r="T14" s="14"/>
      <c r="U14" s="14"/>
      <c r="V14" s="14"/>
      <c r="W14" s="14"/>
      <c r="X14" s="14"/>
      <c r="Y14" s="14"/>
      <c r="Z14" s="14"/>
      <c r="AA14" s="14"/>
      <c r="AB14" s="14"/>
    </row>
    <row r="15" spans="1:30" ht="24" customHeight="1" x14ac:dyDescent="0.2">
      <c r="A15" s="24"/>
      <c r="B15" s="24"/>
      <c r="C15" s="42"/>
      <c r="D15" s="14"/>
      <c r="E15" s="14"/>
      <c r="F15" s="14"/>
      <c r="G15" s="14"/>
      <c r="H15" s="14"/>
      <c r="I15" s="14"/>
      <c r="J15" s="14"/>
      <c r="K15" s="14"/>
      <c r="L15" s="14"/>
      <c r="M15" s="14"/>
      <c r="N15" s="14"/>
      <c r="O15" s="14"/>
      <c r="P15" s="14"/>
      <c r="Q15" s="14"/>
      <c r="R15" s="14"/>
      <c r="S15" s="14"/>
      <c r="T15" s="14"/>
      <c r="U15" s="14"/>
      <c r="V15" s="14"/>
      <c r="W15" s="14"/>
      <c r="X15" s="14"/>
      <c r="Y15" s="14"/>
      <c r="Z15" s="14"/>
      <c r="AA15" s="14"/>
      <c r="AB15" s="14"/>
    </row>
    <row r="16" spans="1:30" ht="24" customHeight="1" x14ac:dyDescent="0.2">
      <c r="A16" s="24"/>
      <c r="B16" s="24"/>
      <c r="C16" s="42"/>
      <c r="D16" s="14"/>
      <c r="E16" s="14"/>
      <c r="F16" s="14"/>
      <c r="G16" s="14"/>
      <c r="H16" s="14"/>
      <c r="I16" s="14"/>
      <c r="J16" s="14"/>
      <c r="K16" s="14"/>
      <c r="L16" s="14"/>
      <c r="M16" s="14"/>
      <c r="N16" s="14"/>
      <c r="O16" s="14"/>
      <c r="P16" s="14"/>
      <c r="Q16" s="14"/>
      <c r="R16" s="14"/>
      <c r="S16" s="14"/>
      <c r="T16" s="14"/>
      <c r="U16" s="14"/>
      <c r="V16" s="14"/>
      <c r="W16" s="14"/>
      <c r="X16" s="14"/>
      <c r="Y16" s="14"/>
      <c r="Z16" s="14"/>
      <c r="AA16" s="14"/>
      <c r="AB16" s="14"/>
    </row>
    <row r="17" spans="1:30" ht="34.5" customHeight="1" x14ac:dyDescent="0.2">
      <c r="A17" s="20" t="s">
        <v>112</v>
      </c>
      <c r="B17" s="20"/>
      <c r="C17" s="47">
        <f>SUM(Table_15_Other_Expenses[Cost])</f>
        <v>0</v>
      </c>
      <c r="F17" s="8"/>
      <c r="G17" s="8"/>
      <c r="H17" s="8"/>
      <c r="I17" s="8"/>
      <c r="J17" s="8"/>
      <c r="K17" s="8"/>
      <c r="L17" s="8"/>
      <c r="M17" s="8"/>
      <c r="N17" s="8"/>
      <c r="O17" s="8"/>
      <c r="P17" s="8"/>
      <c r="Q17" s="8"/>
      <c r="R17" s="8"/>
      <c r="S17" s="8"/>
      <c r="T17" s="8"/>
      <c r="U17" s="8"/>
      <c r="V17" s="8"/>
      <c r="W17" s="8"/>
      <c r="X17" s="8"/>
      <c r="Y17" s="8"/>
      <c r="Z17" s="8"/>
      <c r="AA17" s="8"/>
      <c r="AB17" s="8"/>
      <c r="AC17" s="8"/>
      <c r="AD17" s="8"/>
    </row>
    <row r="18" spans="1:30" ht="34.5" customHeight="1" x14ac:dyDescent="0.2">
      <c r="A18" s="61" t="s">
        <v>113</v>
      </c>
      <c r="B18" s="55"/>
      <c r="C18" s="55"/>
      <c r="D18" s="11"/>
      <c r="E18" s="11"/>
      <c r="F18" s="8"/>
      <c r="G18" s="8"/>
      <c r="H18" s="8"/>
      <c r="I18" s="8"/>
      <c r="J18" s="8"/>
      <c r="K18" s="8"/>
      <c r="L18" s="8"/>
      <c r="M18" s="8"/>
      <c r="N18" s="8"/>
      <c r="O18" s="8"/>
      <c r="P18" s="8"/>
      <c r="Q18" s="8"/>
      <c r="R18" s="8"/>
      <c r="S18" s="8"/>
      <c r="T18" s="8"/>
      <c r="U18" s="8"/>
      <c r="V18" s="8"/>
      <c r="W18" s="8"/>
      <c r="X18" s="8"/>
      <c r="Y18" s="8"/>
      <c r="Z18" s="8"/>
      <c r="AA18" s="8"/>
      <c r="AB18" s="8"/>
      <c r="AC18" s="8"/>
      <c r="AD18" s="8"/>
    </row>
    <row r="19" spans="1:30" ht="80.25" customHeight="1" x14ac:dyDescent="0.25">
      <c r="A19" s="62" t="s">
        <v>114</v>
      </c>
      <c r="B19" s="55"/>
      <c r="C19" s="55"/>
      <c r="D19" s="10"/>
      <c r="E19" s="10"/>
      <c r="F19" s="8"/>
      <c r="G19" s="8"/>
      <c r="H19" s="8"/>
      <c r="I19" s="8"/>
      <c r="J19" s="8"/>
      <c r="K19" s="8"/>
      <c r="L19" s="8"/>
      <c r="M19" s="8"/>
      <c r="N19" s="8"/>
      <c r="O19" s="8"/>
      <c r="P19" s="8"/>
      <c r="Q19" s="8"/>
      <c r="R19" s="8"/>
      <c r="S19" s="8"/>
      <c r="T19" s="8"/>
      <c r="U19" s="8"/>
      <c r="V19" s="8"/>
      <c r="W19" s="8"/>
      <c r="X19" s="8"/>
      <c r="Y19" s="8"/>
      <c r="Z19" s="8"/>
      <c r="AA19" s="8"/>
      <c r="AB19" s="8"/>
      <c r="AC19" s="8"/>
      <c r="AD19" s="8"/>
    </row>
    <row r="20" spans="1:30" ht="15.75" customHeight="1" x14ac:dyDescent="0.2">
      <c r="A20" s="63" t="s">
        <v>12</v>
      </c>
      <c r="B20" s="55"/>
      <c r="C20" s="55"/>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15.75" hidden="1"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15.75" hidden="1"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5.75" hidden="1"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15.75" hidden="1"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5.75" hidden="1"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15.75" hidden="1"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row>
    <row r="27" spans="1:30" ht="15.75" hidden="1"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15.75" hidden="1" customHeight="1" x14ac:dyDescent="0.2">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ht="15.75" hidden="1" customHeight="1"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15.75" hidden="1" customHeight="1"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ht="15.75" hidden="1" customHeight="1"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ht="15.75" hidden="1" customHeight="1"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1:30" ht="15.75" hidden="1"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1:30" ht="15.75" hidden="1"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1:30" ht="15.75" hidden="1"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30" ht="15.75" hidden="1"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1:30" ht="15.75" hidden="1"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1:30" ht="15.75" hidden="1"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30" ht="15.75" hidden="1"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1:30" ht="15.75" hidden="1"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row>
    <row r="41" spans="1:30" ht="15.75" hidden="1"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30" ht="15.75" hidden="1"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1:30" ht="15.75" hidden="1"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5.75" hidden="1"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15.75" hidden="1"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5.75" hidden="1"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15.75" hidden="1"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15.75" hidden="1"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5.75" hidden="1"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5.75" hidden="1"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ht="15.75" hidden="1"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ht="15.75" hidden="1"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ht="15.75" hidden="1"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5.75" hidden="1"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ht="15.75" hidden="1"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ht="15.75" hidden="1"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ht="15.75" hidden="1"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15.75" hidden="1"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ht="15.75" hidden="1"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ht="15.75" hidden="1"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ht="15.75" hidden="1"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5.75" hidden="1"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75" hidden="1"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5.75" hidden="1"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75" hidden="1"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75" hidden="1"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5.75" hidden="1"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5.75" hidden="1"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5.75" hidden="1"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5.75" hidden="1"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5.75" hidden="1"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5.75" hidden="1"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5.75" hidden="1"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5.75" hidden="1"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5.75" hidden="1"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hidden="1"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5.75" hidden="1"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hidden="1"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hidden="1"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hidden="1"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hidden="1"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hidden="1"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hidden="1"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hidden="1"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hidden="1"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hidden="1"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hidden="1"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hidden="1"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5.75" hidden="1"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hidden="1"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hidden="1"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hidden="1"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hidden="1"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hidden="1"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hidden="1"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hidden="1"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hidden="1"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hidden="1"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hidden="1"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5.75" hidden="1"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5.75" hidden="1"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5.75" hidden="1"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5.75" hidden="1"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hidden="1"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5.75" hidden="1"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5.75" hidden="1"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5.75" hidden="1"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5.75" hidden="1"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5.75" hidden="1"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5.75" hidden="1"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5.75" hidden="1"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5.75" hidden="1"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5.75" hidden="1"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5.75" hidden="1"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5.75" hidden="1"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5.75" hidden="1"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5.75" hidden="1"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75" hidden="1"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75" hidden="1"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5.75" hidden="1"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5.75" hidden="1"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5.75" hidden="1"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5.75" hidden="1"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75" hidden="1"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5.75" hidden="1"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75" hidden="1"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5.75" hidden="1"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5.75" hidden="1"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5.75" hidden="1"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5.75" hidden="1"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75" hidden="1"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5.75" hidden="1"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5.75" hidden="1"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5.75" hidden="1"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75" hidden="1"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5.75" hidden="1"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5.75" hidden="1"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75" hidden="1"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5.75" hidden="1"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5.75" hidden="1"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5.75" hidden="1"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5.75" hidden="1"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75" hidden="1"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5.75" hidden="1"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75" hidden="1"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5.75" hidden="1"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75" hidden="1"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5.75" hidden="1"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75" hidden="1"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5.75" hidden="1"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75" hidden="1"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5.75" hidden="1"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5.75" hidden="1"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5.75" hidden="1"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5.75" hidden="1"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5.75" hidden="1"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5.75" hidden="1"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5.75" hidden="1"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5.75" hidden="1"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5.75" hidden="1"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5.75" hidden="1"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5.75" hidden="1"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5.75" hidden="1"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5.75" hidden="1"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5.75" hidden="1"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5.75" hidden="1"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5.75" hidden="1"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5.75" hidden="1"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5.75" hidden="1"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5.75" hidden="1"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5.75" hidden="1"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5.75" hidden="1"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5.75" hidden="1"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5.75" hidden="1"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5.75" hidden="1"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5.75" hidden="1"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5.75" hidden="1"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5.75" hidden="1"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5.75" hidden="1"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5.75" hidden="1"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5.75" hidden="1"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5.75" hidden="1"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5.75" hidden="1"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5.75" hidden="1"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5.75" hidden="1"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5.75" hidden="1"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5.75" hidden="1"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5.75" hidden="1"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5.75" hidden="1"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5.75" hidden="1"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5.75" hidden="1"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5.75" hidden="1"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5.75" hidden="1"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5.75" hidden="1"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5.75" hidden="1"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5.75" hidden="1"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5.75" hidden="1"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5.75" hidden="1"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5.75" hidden="1"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5.75" hidden="1"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5.75" hidden="1"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5.75" hidden="1"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5.75" hidden="1"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5.75" hidden="1"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5.75" hidden="1"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5.75" hidden="1"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5.75" hidden="1"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5.75" hidden="1"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5.75" hidden="1"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5.75" hidden="1"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5.75" hidden="1"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5.75" hidden="1"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5.75" hidden="1"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5.75" hidden="1"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5.75" hidden="1"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5.75" hidden="1"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5.75" hidden="1"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5.75" hidden="1"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5.75" hidden="1"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5.75" hidden="1"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5.75" hidden="1"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5.75" hidden="1"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5.75" hidden="1"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5.75" hidden="1"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5.75" hidden="1"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5.75" hidden="1"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5.75" hidden="1"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5.75" hidden="1"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5.75" hidden="1"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5.75" hidden="1"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5.75" hidden="1"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5.75" hidden="1"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5.75" hidden="1"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5.75" hidden="1"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5.75" hidden="1"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5.75" hidden="1"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5.75" hidden="1"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5.75" hidden="1"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5.75" hidden="1"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5.75" hidden="1"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5.75" hidden="1"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5.75" hidden="1"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5.75" hidden="1"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5.75" hidden="1"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5.75" hidden="1"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5.75" hidden="1"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5.75" hidden="1"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5.75" hidden="1"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row>
    <row r="249" spans="1:30" ht="15.75" hidden="1"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row>
    <row r="250" spans="1:30" ht="15.75" hidden="1"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row>
    <row r="251" spans="1:30" ht="15.75" hidden="1"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row>
    <row r="252" spans="1:30" ht="15.75" hidden="1"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row>
    <row r="253" spans="1:30" ht="15.75" hidden="1"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row>
    <row r="254" spans="1:30" ht="15.75" hidden="1"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row>
    <row r="255" spans="1:30" ht="15.75" hidden="1"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row>
    <row r="256" spans="1:30" ht="15.75" hidden="1"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row>
    <row r="257" spans="1:30" ht="15.75" hidden="1"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row>
    <row r="258" spans="1:30" ht="15.75" hidden="1"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row>
    <row r="259" spans="1:30" ht="15.75" hidden="1"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row>
    <row r="260" spans="1:30" ht="15.75" hidden="1"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row>
    <row r="261" spans="1:30" ht="15.75" hidden="1"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row>
    <row r="262" spans="1:30" ht="15.75" hidden="1"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row>
    <row r="263" spans="1:30" ht="15.75" hidden="1"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row>
    <row r="264" spans="1:30" ht="15.75" hidden="1"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row>
    <row r="265" spans="1:30" ht="15.75" hidden="1"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row>
    <row r="266" spans="1:30" ht="15.75" hidden="1"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row>
    <row r="267" spans="1:30" ht="15.75" hidden="1"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row>
    <row r="268" spans="1:30" ht="15.75" hidden="1"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row>
    <row r="269" spans="1:30" ht="15.75" hidden="1"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row>
    <row r="270" spans="1:30" ht="15.75" hidden="1"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row>
    <row r="271" spans="1:30" ht="15.75" hidden="1"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row>
    <row r="272" spans="1:30" ht="15.75" hidden="1"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row>
    <row r="273" spans="1:30" ht="15.75" hidden="1"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row>
    <row r="274" spans="1:30" ht="15.75" hidden="1"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row>
    <row r="275" spans="1:30" ht="15.75" hidden="1"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row>
    <row r="276" spans="1:30" ht="15.75" hidden="1"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row>
    <row r="277" spans="1:30" ht="15.75" hidden="1"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row>
    <row r="278" spans="1:30" ht="15.75" hidden="1"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row>
    <row r="279" spans="1:30" ht="15.75" hidden="1"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row>
    <row r="280" spans="1:30" ht="15.75" hidden="1"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row>
    <row r="281" spans="1:30" ht="15.75" hidden="1"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row>
    <row r="282" spans="1:30" ht="15.75" hidden="1"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row>
    <row r="283" spans="1:30" ht="15.75" hidden="1"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row>
    <row r="284" spans="1:30" ht="15.75" hidden="1"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row>
    <row r="285" spans="1:30" ht="15.75" hidden="1"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row>
    <row r="286" spans="1:30" ht="15.75" hidden="1"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row>
    <row r="287" spans="1:30" ht="15.75" hidden="1"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row>
    <row r="288" spans="1:30" ht="15.75" hidden="1"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row>
    <row r="289" spans="1:30" ht="15.75" hidden="1"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row>
    <row r="290" spans="1:30" ht="15.75" hidden="1"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row>
    <row r="291" spans="1:30" ht="15.75" hidden="1"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row>
    <row r="292" spans="1:30" ht="15.75" hidden="1"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row>
    <row r="293" spans="1:30" ht="15.75" hidden="1"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row>
    <row r="294" spans="1:30" ht="15.75" hidden="1"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row>
    <row r="295" spans="1:30" ht="15.75" hidden="1"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row>
    <row r="296" spans="1:30" ht="15.75" hidden="1"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row>
    <row r="297" spans="1:30" ht="15.75" hidden="1"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row>
    <row r="298" spans="1:30" ht="15.75" hidden="1"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row>
    <row r="299" spans="1:30" ht="15.75" hidden="1"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row>
    <row r="300" spans="1:30" ht="15.75" hidden="1"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row>
    <row r="301" spans="1:30" ht="15.75" hidden="1"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row>
    <row r="302" spans="1:30" ht="15.75" hidden="1"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row>
    <row r="303" spans="1:30" ht="15.75" hidden="1"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row>
    <row r="304" spans="1:30" ht="15.75" hidden="1"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row>
    <row r="305" spans="1:30" ht="15.75" hidden="1"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row>
    <row r="306" spans="1:30" ht="15.75" hidden="1"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row>
    <row r="307" spans="1:30" ht="15.75" hidden="1"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row>
    <row r="308" spans="1:30" ht="15.75" hidden="1"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row>
    <row r="309" spans="1:30" ht="15.75" hidden="1"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row>
    <row r="310" spans="1:30" ht="15.75" hidden="1"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row>
    <row r="311" spans="1:30" ht="15.75" hidden="1"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row>
    <row r="312" spans="1:30" ht="15.75" hidden="1"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row>
    <row r="313" spans="1:30" ht="15.75" hidden="1"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row>
    <row r="314" spans="1:30" ht="15.75" hidden="1"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row>
    <row r="315" spans="1:30" ht="15.75" hidden="1"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row>
    <row r="316" spans="1:30" ht="15.75" hidden="1"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row>
    <row r="317" spans="1:30" ht="15.75" hidden="1"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row>
    <row r="318" spans="1:30" ht="15.75" hidden="1"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row>
    <row r="319" spans="1:30" ht="15.75" hidden="1"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row>
    <row r="320" spans="1:30" ht="15.75" hidden="1"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row>
    <row r="321" spans="1:30" ht="15.75" hidden="1"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row>
    <row r="322" spans="1:30" ht="15.75" hidden="1"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row>
    <row r="323" spans="1:30" ht="15.75" hidden="1"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row>
    <row r="324" spans="1:30" ht="15.75" hidden="1"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row>
    <row r="325" spans="1:30" ht="15.75" hidden="1"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row>
    <row r="326" spans="1:30" ht="15.75" hidden="1"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row>
    <row r="327" spans="1:30" ht="15.75" hidden="1"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row>
    <row r="328" spans="1:30" ht="15.75" hidden="1"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row>
    <row r="329" spans="1:30" ht="15.75" hidden="1"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row>
    <row r="330" spans="1:30" ht="15.75" hidden="1"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row>
    <row r="331" spans="1:30" ht="15.75" hidden="1"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row>
    <row r="332" spans="1:30" ht="15.75" hidden="1"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row>
    <row r="333" spans="1:30" ht="15.75" hidden="1"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row>
    <row r="334" spans="1:30" ht="15.75" hidden="1"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row>
    <row r="335" spans="1:30" ht="15.75" hidden="1"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row>
    <row r="336" spans="1:30" ht="15.75" hidden="1"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row>
    <row r="337" spans="1:30" ht="15.75" hidden="1"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row>
    <row r="338" spans="1:30" ht="15.75" hidden="1"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row>
    <row r="339" spans="1:30" ht="15.75" hidden="1"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row>
    <row r="340" spans="1:30" ht="15.75" hidden="1"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row>
    <row r="341" spans="1:30" ht="15.75" hidden="1"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row>
    <row r="342" spans="1:30" ht="15.75" hidden="1"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row>
    <row r="343" spans="1:30" ht="15.75" hidden="1"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row>
    <row r="344" spans="1:30" ht="15.75" hidden="1"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row>
    <row r="345" spans="1:30" ht="15.75" hidden="1"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row>
    <row r="346" spans="1:30" ht="15.75" hidden="1"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row>
    <row r="347" spans="1:30" ht="15.75" hidden="1"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row>
    <row r="348" spans="1:30" ht="15.75" hidden="1"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row>
    <row r="349" spans="1:30" ht="15.75" hidden="1"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row>
    <row r="350" spans="1:30" ht="15.75" hidden="1"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row>
    <row r="351" spans="1:30" ht="15.75" hidden="1"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row>
    <row r="352" spans="1:30" ht="15.75" hidden="1"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row>
    <row r="353" spans="1:30" ht="15.75" hidden="1"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row>
    <row r="354" spans="1:30" ht="15.75" hidden="1"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row>
    <row r="355" spans="1:30" ht="15.75" hidden="1"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row>
    <row r="356" spans="1:30" ht="15.75" hidden="1"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row>
    <row r="357" spans="1:30" ht="15.75" hidden="1"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row>
    <row r="358" spans="1:30" ht="15.75" hidden="1"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row>
    <row r="359" spans="1:30" ht="15.75" hidden="1"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row>
    <row r="360" spans="1:30" ht="15.75" hidden="1"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row>
    <row r="361" spans="1:30" ht="15.75" hidden="1"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row>
    <row r="362" spans="1:30" ht="15.75" hidden="1"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row>
    <row r="363" spans="1:30" ht="15.75" hidden="1"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row>
    <row r="364" spans="1:30" ht="15.75" hidden="1"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row>
    <row r="365" spans="1:30" ht="15.75" hidden="1"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row>
    <row r="366" spans="1:30" ht="15.75" hidden="1"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row>
    <row r="367" spans="1:30" ht="15.75" hidden="1"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row>
    <row r="368" spans="1:30" ht="15.75" hidden="1"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row>
    <row r="369" spans="1:30" ht="15.75" hidden="1"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row>
    <row r="370" spans="1:30" ht="15.75" hidden="1"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row>
    <row r="371" spans="1:30" ht="15.75" hidden="1"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row>
    <row r="372" spans="1:30" ht="15.75" hidden="1"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row>
    <row r="373" spans="1:30" ht="15.75" hidden="1"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row>
    <row r="374" spans="1:30" ht="15.75" hidden="1"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row>
    <row r="375" spans="1:30" ht="15.75" hidden="1"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row>
    <row r="376" spans="1:30" ht="15.75" hidden="1"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row>
    <row r="377" spans="1:30" ht="15.75" hidden="1"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row>
    <row r="378" spans="1:30" ht="15.75" hidden="1"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row>
    <row r="379" spans="1:30" ht="15.75" hidden="1"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row>
    <row r="380" spans="1:30" ht="15.75" hidden="1"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row>
    <row r="381" spans="1:30" ht="15.75" hidden="1"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row>
    <row r="382" spans="1:30" ht="15.75" hidden="1"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row>
    <row r="383" spans="1:30" ht="15.75" hidden="1"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row>
    <row r="384" spans="1:30" ht="15.75" hidden="1"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row>
    <row r="385" spans="1:30" ht="15.75" hidden="1"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row>
    <row r="386" spans="1:30" ht="15.75" hidden="1"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row>
    <row r="387" spans="1:30" ht="15.75" hidden="1"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row>
    <row r="388" spans="1:30" ht="15.75" hidden="1"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row>
    <row r="389" spans="1:30" ht="15.75" hidden="1"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row>
    <row r="390" spans="1:30" ht="15.75" hidden="1"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row>
    <row r="391" spans="1:30" ht="15.75" hidden="1"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row>
    <row r="392" spans="1:30" ht="15.75" hidden="1"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row>
    <row r="393" spans="1:30" ht="15.75" hidden="1"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row>
    <row r="394" spans="1:30" ht="15.75" hidden="1"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row>
    <row r="395" spans="1:30" ht="15.75" hidden="1"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row>
    <row r="396" spans="1:30" ht="15.75" hidden="1"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row>
    <row r="397" spans="1:30" ht="15.75" hidden="1"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row>
    <row r="398" spans="1:30" ht="15.75" hidden="1"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row>
    <row r="399" spans="1:30" ht="15.75" hidden="1"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row>
    <row r="400" spans="1:30" ht="15.75" hidden="1"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row>
    <row r="401" spans="1:30" ht="15.75" hidden="1"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row>
    <row r="402" spans="1:30" ht="15.75" hidden="1"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row>
    <row r="403" spans="1:30" ht="15.75" hidden="1"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row>
    <row r="404" spans="1:30" ht="15.75" hidden="1"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row>
    <row r="405" spans="1:30" ht="15.75" hidden="1"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row>
    <row r="406" spans="1:30" ht="15.75" hidden="1"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row>
    <row r="407" spans="1:30" ht="15.75" hidden="1"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row>
    <row r="408" spans="1:30" ht="15.75" hidden="1"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row>
    <row r="409" spans="1:30" ht="15.75" hidden="1"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row>
    <row r="410" spans="1:30" ht="15.75" hidden="1"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row>
    <row r="411" spans="1:30" ht="15.75" hidden="1"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row>
    <row r="412" spans="1:30" ht="15.75" hidden="1"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row>
    <row r="413" spans="1:30" ht="15.75" hidden="1"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row>
    <row r="414" spans="1:30" ht="15.75" hidden="1"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row>
    <row r="415" spans="1:30" ht="15.75" hidden="1"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row>
    <row r="416" spans="1:30" ht="15.75" hidden="1"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row>
    <row r="417" spans="1:30" ht="15.75" hidden="1"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row>
    <row r="418" spans="1:30" ht="15.75" hidden="1"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row>
    <row r="419" spans="1:30" ht="15.75" hidden="1"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row>
    <row r="420" spans="1:30" ht="15.75" hidden="1"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row>
    <row r="421" spans="1:30" ht="15.75" hidden="1"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row>
    <row r="422" spans="1:30" ht="15.75" hidden="1"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row>
    <row r="423" spans="1:30" ht="15.75" hidden="1"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row>
    <row r="424" spans="1:30" ht="15.75" hidden="1"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row>
    <row r="425" spans="1:30" ht="15.75" hidden="1"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row>
    <row r="426" spans="1:30" ht="15.75" hidden="1"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row>
    <row r="427" spans="1:30" ht="15.75" hidden="1"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row>
    <row r="428" spans="1:30" ht="15.75" hidden="1"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row>
    <row r="429" spans="1:30" ht="15.75" hidden="1"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row>
    <row r="430" spans="1:30" ht="15.75" hidden="1"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row>
    <row r="431" spans="1:30" ht="15.75" hidden="1"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row>
    <row r="432" spans="1:30" ht="15.75" hidden="1"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row>
    <row r="433" spans="1:30" ht="15.75" hidden="1"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row>
    <row r="434" spans="1:30" ht="15.75" hidden="1"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row>
    <row r="435" spans="1:30" ht="15.75" hidden="1"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row>
    <row r="436" spans="1:30" ht="15.75" hidden="1"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row>
    <row r="437" spans="1:30" ht="15.75" hidden="1"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row>
    <row r="438" spans="1:30" ht="15.75" hidden="1"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row>
    <row r="439" spans="1:30" ht="15.75" hidden="1"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row>
    <row r="440" spans="1:30" ht="15.75" hidden="1"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row>
    <row r="441" spans="1:30" ht="15.75" hidden="1"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row>
    <row r="442" spans="1:30" ht="15.75" hidden="1"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row>
    <row r="443" spans="1:30" ht="15.75" hidden="1"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row>
    <row r="444" spans="1:30" ht="15.75" hidden="1"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row>
    <row r="445" spans="1:30" ht="15.75" hidden="1"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row>
    <row r="446" spans="1:30" ht="15.75" hidden="1"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row>
    <row r="447" spans="1:30" ht="15.75" hidden="1"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row>
    <row r="448" spans="1:30" ht="15.75" hidden="1"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row>
    <row r="449" spans="1:30" ht="15.75" hidden="1"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row>
    <row r="450" spans="1:30" ht="15.75" hidden="1"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row>
    <row r="451" spans="1:30" ht="15.75" hidden="1"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row>
    <row r="452" spans="1:30" ht="15.75" hidden="1"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row>
    <row r="453" spans="1:30" ht="15.75" hidden="1"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row>
    <row r="454" spans="1:30" ht="15.75" hidden="1"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row>
    <row r="455" spans="1:30" ht="15.75" hidden="1"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row>
    <row r="456" spans="1:30" ht="15.75" hidden="1"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row>
    <row r="457" spans="1:30" ht="15.75" hidden="1"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row>
    <row r="458" spans="1:30" ht="15.75" hidden="1"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row>
    <row r="459" spans="1:30" ht="15.75" hidden="1"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row>
    <row r="460" spans="1:30" ht="15.75" hidden="1"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row>
    <row r="461" spans="1:30" ht="15.75" hidden="1"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row>
    <row r="462" spans="1:30" ht="15.75" hidden="1"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row>
    <row r="463" spans="1:30" ht="15.75" hidden="1"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row>
    <row r="464" spans="1:30" ht="15.75" hidden="1"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row>
    <row r="465" spans="1:30" ht="15.75" hidden="1"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row>
    <row r="466" spans="1:30" ht="15.75" hidden="1"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row>
    <row r="467" spans="1:30" ht="15.75" hidden="1"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row>
    <row r="468" spans="1:30" ht="15.75" hidden="1"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row>
    <row r="469" spans="1:30" ht="15.75" hidden="1"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row>
    <row r="470" spans="1:30" ht="15.75" hidden="1"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row>
    <row r="471" spans="1:30" ht="15.75" hidden="1"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row>
    <row r="472" spans="1:30" ht="15.75" hidden="1"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row>
    <row r="473" spans="1:30" ht="15.75" hidden="1"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row>
    <row r="474" spans="1:30" ht="15.75" hidden="1"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row>
    <row r="475" spans="1:30" ht="15.75" hidden="1"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row>
    <row r="476" spans="1:30" ht="15.75" hidden="1"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row>
    <row r="477" spans="1:30" ht="15.75" hidden="1"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row>
    <row r="478" spans="1:30" ht="15.75" hidden="1"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row>
    <row r="479" spans="1:30" ht="15.75" hidden="1"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row>
    <row r="480" spans="1:30" ht="15.75" hidden="1"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row>
    <row r="481" spans="1:30" ht="15.75" hidden="1"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row>
    <row r="482" spans="1:30" ht="15.75" hidden="1"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row>
    <row r="483" spans="1:30" ht="15.75" hidden="1"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row>
    <row r="484" spans="1:30" ht="15.75" hidden="1"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row>
    <row r="485" spans="1:30" ht="15.75" hidden="1"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row>
    <row r="486" spans="1:30" ht="15.75" hidden="1"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row>
    <row r="487" spans="1:30" ht="15.75" hidden="1"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row>
    <row r="488" spans="1:30" ht="15.75" hidden="1"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row>
    <row r="489" spans="1:30" ht="15.75" hidden="1"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row>
    <row r="490" spans="1:30" ht="15.75" hidden="1"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row>
    <row r="491" spans="1:30" ht="15.75" hidden="1"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row>
    <row r="492" spans="1:30" ht="15.75" hidden="1"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row>
    <row r="493" spans="1:30" ht="15.75" hidden="1"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row>
    <row r="494" spans="1:30" ht="15.75" hidden="1"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row>
    <row r="495" spans="1:30" ht="15.75" hidden="1"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row>
    <row r="496" spans="1:30" ht="15.75" hidden="1"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row>
    <row r="497" spans="1:30" ht="15.75" hidden="1"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row>
    <row r="498" spans="1:30" ht="15.75" hidden="1"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row>
    <row r="499" spans="1:30" ht="15.75" hidden="1"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row>
    <row r="500" spans="1:30" ht="15.75" hidden="1"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row>
    <row r="501" spans="1:30" ht="15.75" hidden="1"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row>
    <row r="502" spans="1:30" ht="15.75" hidden="1"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row>
    <row r="503" spans="1:30" ht="15.75" hidden="1"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row>
    <row r="504" spans="1:30" ht="15.75" hidden="1"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row>
    <row r="505" spans="1:30" ht="15.75" hidden="1"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row>
    <row r="506" spans="1:30" ht="15.75" hidden="1"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row>
    <row r="507" spans="1:30" ht="15.75" hidden="1"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row>
    <row r="508" spans="1:30" ht="15.75" hidden="1"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row>
    <row r="509" spans="1:30" ht="15.75" hidden="1"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row>
    <row r="510" spans="1:30" ht="15.75" hidden="1"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row>
    <row r="511" spans="1:30" ht="15.75" hidden="1"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row>
    <row r="512" spans="1:30" ht="15.75" hidden="1"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row>
    <row r="513" spans="1:30" ht="15.75" hidden="1"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row>
    <row r="514" spans="1:30" ht="15.75" hidden="1"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row>
    <row r="515" spans="1:30" ht="15.75" hidden="1"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row>
    <row r="516" spans="1:30" ht="15.75" hidden="1"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row>
    <row r="517" spans="1:30" ht="15.75" hidden="1"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row>
    <row r="518" spans="1:30" ht="15.75" hidden="1"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row>
    <row r="519" spans="1:30" ht="15.75" hidden="1"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row>
    <row r="520" spans="1:30" ht="15.75" hidden="1"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row>
    <row r="521" spans="1:30" ht="15.75" hidden="1"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row>
    <row r="522" spans="1:30" ht="15.75" hidden="1"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row>
    <row r="523" spans="1:30" ht="15.75" hidden="1"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row>
    <row r="524" spans="1:30" ht="15.75" hidden="1"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row>
    <row r="525" spans="1:30" ht="15.75" hidden="1"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row>
    <row r="526" spans="1:30" ht="15.75" hidden="1"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row>
    <row r="527" spans="1:30" ht="15.75" hidden="1"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row>
    <row r="528" spans="1:30" ht="15.75" hidden="1"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row>
    <row r="529" spans="1:30" ht="15.75" hidden="1"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row>
    <row r="530" spans="1:30" ht="15.75" hidden="1"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row>
    <row r="531" spans="1:30" ht="15.75" hidden="1"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row>
    <row r="532" spans="1:30" ht="15.75" hidden="1"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row>
    <row r="533" spans="1:30" ht="15.75" hidden="1"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row>
    <row r="534" spans="1:30" ht="15.75" hidden="1"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row>
    <row r="535" spans="1:30" ht="15.75" hidden="1"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row>
    <row r="536" spans="1:30" ht="15.75" hidden="1"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row>
    <row r="537" spans="1:30" ht="15.75" hidden="1"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row>
    <row r="538" spans="1:30" ht="15.75" hidden="1"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row>
    <row r="539" spans="1:30" ht="15.75" hidden="1"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row>
    <row r="540" spans="1:30" ht="15.75" hidden="1"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row>
    <row r="541" spans="1:30" ht="15.75" hidden="1"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row>
    <row r="542" spans="1:30" ht="15.75" hidden="1"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row>
    <row r="543" spans="1:30" ht="15.75" hidden="1"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row>
    <row r="544" spans="1:30" ht="15.75" hidden="1"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row>
    <row r="545" spans="1:30" ht="15.75" hidden="1"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row>
    <row r="546" spans="1:30" ht="15.75" hidden="1"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row>
    <row r="547" spans="1:30" ht="15.75" hidden="1"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row>
    <row r="548" spans="1:30" ht="15.75" hidden="1"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row>
    <row r="549" spans="1:30" ht="15.75" hidden="1"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row>
    <row r="550" spans="1:30" ht="15.75" hidden="1"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row>
    <row r="551" spans="1:30" ht="15.75" hidden="1"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row>
    <row r="552" spans="1:30" ht="15.75" hidden="1"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row>
    <row r="553" spans="1:30" ht="15.75" hidden="1"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row>
    <row r="554" spans="1:30" ht="15.75" hidden="1"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row>
    <row r="555" spans="1:30" ht="15.75" hidden="1"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row>
    <row r="556" spans="1:30" ht="15.75" hidden="1"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row>
    <row r="557" spans="1:30" ht="15.75" hidden="1"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row>
    <row r="558" spans="1:30" ht="15.75" hidden="1"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row>
    <row r="559" spans="1:30" ht="15.75" hidden="1"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row>
    <row r="560" spans="1:30" ht="15.75" hidden="1"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row>
    <row r="561" spans="1:30" ht="15.75" hidden="1"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row>
    <row r="562" spans="1:30" ht="15.75" hidden="1"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row>
    <row r="563" spans="1:30" ht="15.75" hidden="1"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row>
    <row r="564" spans="1:30" ht="15.75" hidden="1"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row>
    <row r="565" spans="1:30" ht="15.75" hidden="1"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row>
    <row r="566" spans="1:30" ht="15.75" hidden="1"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row>
    <row r="567" spans="1:30" ht="15.75" hidden="1"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row>
    <row r="568" spans="1:30" ht="15.75" hidden="1"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row>
    <row r="569" spans="1:30" ht="15.75" hidden="1"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row>
    <row r="570" spans="1:30" ht="15.75" hidden="1"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row>
    <row r="571" spans="1:30" ht="15.75" hidden="1"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row>
    <row r="572" spans="1:30" ht="15.75" hidden="1"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row>
    <row r="573" spans="1:30" ht="15.75" hidden="1"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row>
    <row r="574" spans="1:30" ht="15.75" hidden="1"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row>
    <row r="575" spans="1:30" ht="15.75" hidden="1"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row>
    <row r="576" spans="1:30" ht="15.75" hidden="1"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row>
    <row r="577" spans="1:30" ht="15.75" hidden="1"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row>
    <row r="578" spans="1:30" ht="15.75" hidden="1"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row>
    <row r="579" spans="1:30" ht="15.75" hidden="1"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row>
    <row r="580" spans="1:30" ht="15.75" hidden="1"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row>
    <row r="581" spans="1:30" ht="15.75" hidden="1"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row>
    <row r="582" spans="1:30" ht="15.75" hidden="1"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row>
    <row r="583" spans="1:30" ht="15.75" hidden="1"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row>
    <row r="584" spans="1:30" ht="15.75" hidden="1"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row>
    <row r="585" spans="1:30" ht="15.75" hidden="1"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row>
    <row r="586" spans="1:30" ht="15.75" hidden="1"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row>
    <row r="587" spans="1:30" ht="15.75" hidden="1"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row>
    <row r="588" spans="1:30" ht="15.75" hidden="1"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row>
    <row r="589" spans="1:30" ht="15.75" hidden="1"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row>
    <row r="590" spans="1:30" ht="15.75" hidden="1"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row>
    <row r="591" spans="1:30" ht="15.75" hidden="1"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row>
    <row r="592" spans="1:30" ht="15.75" hidden="1"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row>
    <row r="593" spans="1:30" ht="15.75" hidden="1"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row>
    <row r="594" spans="1:30" ht="15.75" hidden="1"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row>
    <row r="595" spans="1:30" ht="15.75" hidden="1"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row>
    <row r="596" spans="1:30" ht="15.75" hidden="1"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row>
    <row r="597" spans="1:30" ht="15.75" hidden="1"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row>
    <row r="598" spans="1:30" ht="15.75" hidden="1"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row>
    <row r="599" spans="1:30" ht="15.75" hidden="1"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row>
    <row r="600" spans="1:30" ht="15.75" hidden="1"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row>
    <row r="601" spans="1:30" ht="15.75" hidden="1"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row>
    <row r="602" spans="1:30" ht="15.75" hidden="1"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row>
    <row r="603" spans="1:30" ht="15.75" hidden="1"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row>
    <row r="604" spans="1:30" ht="15.75" hidden="1"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row>
    <row r="605" spans="1:30" ht="15.75" hidden="1"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row>
    <row r="606" spans="1:30" ht="15.75" hidden="1"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row>
    <row r="607" spans="1:30" ht="15.75" hidden="1"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row>
    <row r="608" spans="1:30" ht="15.75" hidden="1"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row>
    <row r="609" spans="1:30" ht="15.75" hidden="1"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row>
    <row r="610" spans="1:30" ht="15.75" hidden="1"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row>
    <row r="611" spans="1:30" ht="15.75" hidden="1"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row>
    <row r="612" spans="1:30" ht="15.75" hidden="1"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row>
    <row r="613" spans="1:30" ht="15.75" hidden="1"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row>
    <row r="614" spans="1:30" ht="15.75" hidden="1"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row>
    <row r="615" spans="1:30" ht="15.75" hidden="1"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row>
    <row r="616" spans="1:30" ht="15.75" hidden="1"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row>
    <row r="617" spans="1:30" ht="15.75" hidden="1"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row>
    <row r="618" spans="1:30" ht="15.75" hidden="1"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row>
    <row r="619" spans="1:30" ht="15.75" hidden="1"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row>
    <row r="620" spans="1:30" ht="15.75" hidden="1"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row>
    <row r="621" spans="1:30" ht="15.75" hidden="1"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row>
    <row r="622" spans="1:30" ht="15.75" hidden="1"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row>
    <row r="623" spans="1:30" ht="15.75" hidden="1"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row>
    <row r="624" spans="1:30" ht="15.75" hidden="1"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row>
    <row r="625" spans="1:30" ht="15.75" hidden="1"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row>
    <row r="626" spans="1:30" ht="15.75" hidden="1"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row>
    <row r="627" spans="1:30" ht="15.75" hidden="1"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row>
    <row r="628" spans="1:30" ht="15.75" hidden="1"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row>
    <row r="629" spans="1:30" ht="15.75" hidden="1"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row>
    <row r="630" spans="1:30" ht="15.75" hidden="1"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row>
    <row r="631" spans="1:30" ht="15.75" hidden="1"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row>
    <row r="632" spans="1:30" ht="15.75" hidden="1"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row>
    <row r="633" spans="1:30" ht="15.75" hidden="1"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row>
    <row r="634" spans="1:30" ht="15.75" hidden="1"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row>
    <row r="635" spans="1:30" ht="15.75" hidden="1"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row>
    <row r="636" spans="1:30" ht="15.75" hidden="1"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row>
    <row r="637" spans="1:30" ht="15.75" hidden="1"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row>
    <row r="638" spans="1:30" ht="15.75" hidden="1"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row>
    <row r="639" spans="1:30" ht="15.75" hidden="1"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row>
    <row r="640" spans="1:30" ht="15.75" hidden="1"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row>
    <row r="641" spans="1:30" ht="15.75" hidden="1"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row>
    <row r="642" spans="1:30" ht="15.75" hidden="1"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row>
    <row r="643" spans="1:30" ht="15.75" hidden="1"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row>
    <row r="644" spans="1:30" ht="15.75" hidden="1"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row>
    <row r="645" spans="1:30" ht="15.75" hidden="1"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row>
    <row r="646" spans="1:30" ht="15.75" hidden="1"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row>
    <row r="647" spans="1:30" ht="15.75" hidden="1"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row>
    <row r="648" spans="1:30" ht="15.75" hidden="1"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row>
    <row r="649" spans="1:30" ht="15.75" hidden="1"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row>
    <row r="650" spans="1:30" ht="15.75" hidden="1"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row>
    <row r="651" spans="1:30" ht="15.75" hidden="1"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row>
    <row r="652" spans="1:30" ht="15.75" hidden="1"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row>
    <row r="653" spans="1:30" ht="15.75" hidden="1"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row>
    <row r="654" spans="1:30" ht="15.75" hidden="1"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row>
    <row r="655" spans="1:30" ht="15.75" hidden="1"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row>
    <row r="656" spans="1:30" ht="15.75" hidden="1"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row>
    <row r="657" spans="1:30" ht="15.75" hidden="1"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row>
    <row r="658" spans="1:30" ht="15.75" hidden="1"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row>
    <row r="659" spans="1:30" ht="15.75" hidden="1"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row>
    <row r="660" spans="1:30" ht="15.75" hidden="1"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row>
    <row r="661" spans="1:30" ht="15.75" hidden="1"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row>
    <row r="662" spans="1:30" ht="15.75" hidden="1"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row>
    <row r="663" spans="1:30" ht="15.75" hidden="1"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row>
    <row r="664" spans="1:30" ht="15.75" hidden="1"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row>
    <row r="665" spans="1:30" ht="15.75" hidden="1"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row>
    <row r="666" spans="1:30" ht="15.75" hidden="1"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row>
    <row r="667" spans="1:30" ht="15.75" hidden="1"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row>
    <row r="668" spans="1:30" ht="15.75" hidden="1"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row>
    <row r="669" spans="1:30" ht="15.75" hidden="1"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row>
    <row r="670" spans="1:30" ht="15.75" hidden="1"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row>
    <row r="671" spans="1:30" ht="15.75" hidden="1"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row>
    <row r="672" spans="1:30" ht="15.75" hidden="1"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row>
    <row r="673" spans="1:30" ht="15.75" hidden="1"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row>
    <row r="674" spans="1:30" ht="15.75" hidden="1"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row>
    <row r="675" spans="1:30" ht="15.75" hidden="1"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row>
    <row r="676" spans="1:30" ht="15.75" hidden="1"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row>
    <row r="677" spans="1:30" ht="15.75" hidden="1"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row>
    <row r="678" spans="1:30" ht="15.75" hidden="1"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row>
    <row r="679" spans="1:30" ht="15.75" hidden="1"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row>
    <row r="680" spans="1:30" ht="15.75" hidden="1"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row>
    <row r="681" spans="1:30" ht="15.75" hidden="1"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row>
    <row r="682" spans="1:30" ht="15.75" hidden="1"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row>
    <row r="683" spans="1:30" ht="15.75" hidden="1"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row>
    <row r="684" spans="1:30" ht="15.75" hidden="1"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row>
    <row r="685" spans="1:30" ht="15.75" hidden="1"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row>
    <row r="686" spans="1:30" ht="15.75" hidden="1"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row>
    <row r="687" spans="1:30" ht="15.75" hidden="1"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row>
    <row r="688" spans="1:30" ht="15.75" hidden="1"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row>
    <row r="689" spans="1:30" ht="15.75" hidden="1"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row>
    <row r="690" spans="1:30" ht="15.75" hidden="1"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row>
    <row r="691" spans="1:30" ht="15.75" hidden="1"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row>
    <row r="692" spans="1:30" ht="15.75" hidden="1"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row>
    <row r="693" spans="1:30" ht="15.75" hidden="1"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row>
    <row r="694" spans="1:30" ht="15.75" hidden="1"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row>
    <row r="695" spans="1:30" ht="15.75" hidden="1"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row>
    <row r="696" spans="1:30" ht="15.75" hidden="1"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row>
    <row r="697" spans="1:30" ht="15.75" hidden="1"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row>
    <row r="698" spans="1:30" ht="15.75" hidden="1"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row>
    <row r="699" spans="1:30" ht="15.75" hidden="1"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row>
    <row r="700" spans="1:30" ht="15.75" hidden="1"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row>
    <row r="701" spans="1:30" ht="15.75" hidden="1"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row>
    <row r="702" spans="1:30" ht="15.75" hidden="1"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row>
    <row r="703" spans="1:30" ht="15.75" hidden="1"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row>
    <row r="704" spans="1:30" ht="15.75" hidden="1"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row>
    <row r="705" spans="1:30" ht="15.75" hidden="1"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row>
    <row r="706" spans="1:30" ht="15.75" hidden="1"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row>
    <row r="707" spans="1:30" ht="15.75" hidden="1"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row>
    <row r="708" spans="1:30" ht="15.75" hidden="1"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row>
    <row r="709" spans="1:30" ht="15.75" hidden="1"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row>
    <row r="710" spans="1:30" ht="15.75" hidden="1"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row>
    <row r="711" spans="1:30" ht="15.75" hidden="1"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row>
    <row r="712" spans="1:30" ht="15.75" hidden="1"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row>
    <row r="713" spans="1:30" ht="15.75" hidden="1"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row>
    <row r="714" spans="1:30" ht="15.75" hidden="1"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row>
    <row r="715" spans="1:30" ht="15.75" hidden="1"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row>
    <row r="716" spans="1:30" ht="15.75" hidden="1"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row>
    <row r="717" spans="1:30" ht="15.75" hidden="1"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row>
    <row r="718" spans="1:30" ht="15.75" hidden="1"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row>
    <row r="719" spans="1:30" ht="15.75" hidden="1"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row>
    <row r="720" spans="1:30" ht="15.75" hidden="1"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row>
    <row r="721" spans="1:30" ht="15.75" hidden="1"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row>
    <row r="722" spans="1:30" ht="15.75" hidden="1"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row>
    <row r="723" spans="1:30" ht="15.75" hidden="1"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row>
    <row r="724" spans="1:30" ht="15.75" hidden="1"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row>
    <row r="725" spans="1:30" ht="15.75" hidden="1"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row>
    <row r="726" spans="1:30" ht="15.75" hidden="1"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row>
    <row r="727" spans="1:30" ht="15.75" hidden="1"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row>
    <row r="728" spans="1:30" ht="15.75" hidden="1"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row>
    <row r="729" spans="1:30" ht="15.75" hidden="1"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row>
    <row r="730" spans="1:30" ht="15.75" hidden="1"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row>
    <row r="731" spans="1:30" ht="15.75" hidden="1"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row>
    <row r="732" spans="1:30" ht="15.75" hidden="1"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row>
    <row r="733" spans="1:30" ht="15.75" hidden="1"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row>
    <row r="734" spans="1:30" ht="15.75" hidden="1"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row>
    <row r="735" spans="1:30" ht="15.75" hidden="1"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row>
    <row r="736" spans="1:30" ht="15.75" hidden="1"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row>
    <row r="737" spans="1:30" ht="15.75" hidden="1"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row>
    <row r="738" spans="1:30" ht="15.75" hidden="1"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row>
    <row r="739" spans="1:30" ht="15.75" hidden="1"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row>
    <row r="740" spans="1:30" ht="15.75" hidden="1"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row>
    <row r="741" spans="1:30" ht="15.75" hidden="1"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row>
    <row r="742" spans="1:30" ht="15.75" hidden="1"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row>
    <row r="743" spans="1:30" ht="15.75" hidden="1"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row>
    <row r="744" spans="1:30" ht="15.75" hidden="1"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row>
    <row r="745" spans="1:30" ht="15.75" hidden="1"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row>
    <row r="746" spans="1:30" ht="15.75" hidden="1"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row>
    <row r="747" spans="1:30" ht="15.75" hidden="1"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row>
    <row r="748" spans="1:30" ht="15.75" hidden="1"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row>
    <row r="749" spans="1:30" ht="15.75" hidden="1"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row>
    <row r="750" spans="1:30" ht="15.75" hidden="1"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row>
    <row r="751" spans="1:30" ht="15.75" hidden="1"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row>
    <row r="752" spans="1:30" ht="15.75" hidden="1"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row>
    <row r="753" spans="1:30" ht="15.75" hidden="1"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row>
    <row r="754" spans="1:30" ht="15.75" hidden="1"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row>
    <row r="755" spans="1:30" ht="15.75" hidden="1"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row>
    <row r="756" spans="1:30" ht="15.75" hidden="1"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row>
    <row r="757" spans="1:30" ht="15.75" hidden="1"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row>
    <row r="758" spans="1:30" ht="15.75" hidden="1"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row>
    <row r="759" spans="1:30" ht="15.75" hidden="1"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row>
    <row r="760" spans="1:30" ht="15.75" hidden="1"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row>
    <row r="761" spans="1:30" ht="15.75" hidden="1"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row>
    <row r="762" spans="1:30" ht="15.75" hidden="1"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row>
    <row r="763" spans="1:30" ht="15.75" hidden="1"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row>
    <row r="764" spans="1:30" ht="15.75" hidden="1"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row>
    <row r="765" spans="1:30" ht="15.75" hidden="1"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row>
    <row r="766" spans="1:30" ht="15.75" hidden="1"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row>
    <row r="767" spans="1:30" ht="15.75" hidden="1"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row>
    <row r="768" spans="1:30" ht="15.75" hidden="1"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row>
    <row r="769" spans="1:30" ht="15.75" hidden="1"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row>
    <row r="770" spans="1:30" ht="15.75" hidden="1"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row>
    <row r="771" spans="1:30" ht="15.75" hidden="1"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row>
    <row r="772" spans="1:30" ht="15.75" hidden="1"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row>
    <row r="773" spans="1:30" ht="15.75" hidden="1"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row>
    <row r="774" spans="1:30" ht="15.75" hidden="1"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row>
    <row r="775" spans="1:30" ht="15.75" hidden="1"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row>
    <row r="776" spans="1:30" ht="15.75" hidden="1"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row>
    <row r="777" spans="1:30" ht="15.75" hidden="1"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row>
    <row r="778" spans="1:30" ht="15.75" hidden="1"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row>
    <row r="779" spans="1:30" ht="15.75" hidden="1"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row>
    <row r="780" spans="1:30" ht="15.75" hidden="1"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row>
    <row r="781" spans="1:30" ht="15.75" hidden="1"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row>
    <row r="782" spans="1:30" ht="15.75" hidden="1"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row>
    <row r="783" spans="1:30" ht="15.75" hidden="1"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row>
    <row r="784" spans="1:30" ht="15.75" hidden="1"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row>
    <row r="785" spans="1:30" ht="15.75" hidden="1"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row>
    <row r="786" spans="1:30" ht="15.75" hidden="1"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row>
    <row r="787" spans="1:30" ht="15.75" hidden="1"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row>
    <row r="788" spans="1:30" ht="15.75" hidden="1"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row>
    <row r="789" spans="1:30" ht="15.75" hidden="1"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row>
    <row r="790" spans="1:30" ht="15.75" hidden="1"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row>
    <row r="791" spans="1:30" ht="15.75" hidden="1"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row>
    <row r="792" spans="1:30" ht="15.75" hidden="1"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row>
    <row r="793" spans="1:30" ht="15.75" hidden="1"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row>
    <row r="794" spans="1:30" ht="15.75" hidden="1"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row>
    <row r="795" spans="1:30" ht="15.75" hidden="1"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row>
    <row r="796" spans="1:30" ht="15.75" hidden="1"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row>
    <row r="797" spans="1:30" ht="15.75" hidden="1"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row>
    <row r="798" spans="1:30" ht="15.75" hidden="1"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row>
    <row r="799" spans="1:30" ht="15.75" hidden="1"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row>
    <row r="800" spans="1:30" ht="15.75" hidden="1"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row>
    <row r="801" spans="1:30" ht="15.75" hidden="1"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row>
    <row r="802" spans="1:30" ht="15.75" hidden="1"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row>
    <row r="803" spans="1:30" ht="15.75" hidden="1"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row>
    <row r="804" spans="1:30" ht="15.75" hidden="1"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row>
    <row r="805" spans="1:30" ht="15.75" hidden="1"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row>
    <row r="806" spans="1:30" ht="15.75" hidden="1"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row>
    <row r="807" spans="1:30" ht="15.75" hidden="1"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row>
    <row r="808" spans="1:30" ht="15.75" hidden="1"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row>
    <row r="809" spans="1:30" ht="15.75" hidden="1"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row>
    <row r="810" spans="1:30" ht="15.75" hidden="1"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row>
    <row r="811" spans="1:30" ht="15.75" hidden="1"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row>
    <row r="812" spans="1:30" ht="15.75" hidden="1"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row>
    <row r="813" spans="1:30" ht="15.75" hidden="1"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row>
    <row r="814" spans="1:30" ht="15.75" hidden="1"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row>
    <row r="815" spans="1:30" ht="15.75" hidden="1"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row>
    <row r="816" spans="1:30" ht="15.75" hidden="1"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row>
    <row r="817" spans="1:30" ht="15.75" hidden="1"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row>
    <row r="818" spans="1:30" ht="15.75" hidden="1"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row>
    <row r="819" spans="1:30" ht="15.75" hidden="1"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row>
    <row r="820" spans="1:30" ht="15.75" hidden="1"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row>
    <row r="821" spans="1:30" ht="15.75" hidden="1"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row>
    <row r="822" spans="1:30" ht="15.75" hidden="1"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row>
    <row r="823" spans="1:30" ht="15.75" hidden="1"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row>
    <row r="824" spans="1:30" ht="15.75" hidden="1"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row>
    <row r="825" spans="1:30" ht="15.75" hidden="1"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row>
    <row r="826" spans="1:30" ht="15.75" hidden="1"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row>
    <row r="827" spans="1:30" ht="15.75" hidden="1"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row>
    <row r="828" spans="1:30" ht="15.75" hidden="1"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row>
    <row r="829" spans="1:30" ht="15.75" hidden="1"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row>
    <row r="830" spans="1:30" ht="15.75" hidden="1"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row>
    <row r="831" spans="1:30" ht="15.75" hidden="1"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row>
    <row r="832" spans="1:30" ht="15.75" hidden="1"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row>
    <row r="833" spans="1:30" ht="15.75" hidden="1"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row>
    <row r="834" spans="1:30" ht="15.75" hidden="1"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row>
    <row r="835" spans="1:30" ht="15.75" hidden="1"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row>
    <row r="836" spans="1:30" ht="15.75" hidden="1"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row>
    <row r="837" spans="1:30" ht="15.75" hidden="1"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row>
    <row r="838" spans="1:30" ht="15.75" hidden="1"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row>
    <row r="839" spans="1:30" ht="15.75" hidden="1"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row>
    <row r="840" spans="1:30" ht="15.75" hidden="1"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row>
    <row r="841" spans="1:30" ht="15.75" hidden="1"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row>
    <row r="842" spans="1:30" ht="15.75" hidden="1"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row>
    <row r="843" spans="1:30" ht="15.75" hidden="1"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row>
    <row r="844" spans="1:30" ht="15.75" hidden="1"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row>
    <row r="845" spans="1:30" ht="15.75" hidden="1"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row>
    <row r="846" spans="1:30" ht="15.75" hidden="1"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row>
    <row r="847" spans="1:30" ht="15.75" hidden="1"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row>
    <row r="848" spans="1:30" ht="15.75" hidden="1"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row>
    <row r="849" spans="1:30" ht="15.75" hidden="1"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row>
    <row r="850" spans="1:30" ht="15.75" hidden="1"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row>
    <row r="851" spans="1:30" ht="15.75" hidden="1"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row>
    <row r="852" spans="1:30" ht="15.75" hidden="1"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row>
    <row r="853" spans="1:30" ht="15.75" hidden="1"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row>
    <row r="854" spans="1:30" ht="15.75" hidden="1"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row>
    <row r="855" spans="1:30" ht="15.75" hidden="1"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row>
    <row r="856" spans="1:30" ht="15.75" hidden="1"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row>
    <row r="857" spans="1:30" ht="15.75" hidden="1"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row>
    <row r="858" spans="1:30" ht="15.75" hidden="1"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row>
    <row r="859" spans="1:30" ht="15.75" hidden="1"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row>
    <row r="860" spans="1:30" ht="15.75" hidden="1"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row>
    <row r="861" spans="1:30" ht="15.75" hidden="1"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row>
    <row r="862" spans="1:30" ht="15.75" hidden="1"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row>
    <row r="863" spans="1:30" ht="15.75" hidden="1"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row>
    <row r="864" spans="1:30" ht="15.75" hidden="1"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row>
    <row r="865" spans="1:30" ht="15.75" hidden="1"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row>
    <row r="866" spans="1:30" ht="15.75" hidden="1"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row>
    <row r="867" spans="1:30" ht="15.75" hidden="1"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row>
    <row r="868" spans="1:30" ht="15.75" hidden="1"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row>
    <row r="869" spans="1:30" ht="15.75" hidden="1"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row>
    <row r="870" spans="1:30" ht="15.75" hidden="1"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row>
    <row r="871" spans="1:30" ht="15.75" hidden="1"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row>
    <row r="872" spans="1:30" ht="15.75" hidden="1"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row>
    <row r="873" spans="1:30" ht="15.75" hidden="1"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row>
    <row r="874" spans="1:30" ht="15.75" hidden="1"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row>
    <row r="875" spans="1:30" ht="15.75" hidden="1"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row>
    <row r="876" spans="1:30" ht="15.75" hidden="1"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row>
    <row r="877" spans="1:30" ht="15.75" hidden="1"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row>
    <row r="878" spans="1:30" ht="15.75" hidden="1"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row>
    <row r="879" spans="1:30" ht="15.75" hidden="1"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row>
    <row r="880" spans="1:30" ht="15.75" hidden="1"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row>
    <row r="881" spans="1:30" ht="15.75" hidden="1"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row>
    <row r="882" spans="1:30" ht="15.75" hidden="1"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row>
    <row r="883" spans="1:30" ht="15.75" hidden="1"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row>
    <row r="884" spans="1:30" ht="15.75" hidden="1"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row>
    <row r="885" spans="1:30" ht="15.75" hidden="1"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row>
    <row r="886" spans="1:30" ht="15.75" hidden="1"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row>
    <row r="887" spans="1:30" ht="15.75" hidden="1"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row>
    <row r="888" spans="1:30" ht="15.75" hidden="1"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row>
    <row r="889" spans="1:30" ht="15.75" hidden="1"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row>
    <row r="890" spans="1:30" ht="15.75" hidden="1"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row>
    <row r="891" spans="1:30" ht="15.75" hidden="1"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row>
    <row r="892" spans="1:30" ht="15.75" hidden="1"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row>
    <row r="893" spans="1:30" ht="15.75" hidden="1"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row>
    <row r="894" spans="1:30" ht="15.75" hidden="1"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row>
    <row r="895" spans="1:30" ht="15.75" hidden="1"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row>
    <row r="896" spans="1:30" ht="15.75" hidden="1"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row>
    <row r="897" spans="1:30" ht="15.75" hidden="1"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row>
    <row r="898" spans="1:30" ht="15.75" hidden="1"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row>
    <row r="899" spans="1:30" ht="15.75" hidden="1"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row>
    <row r="900" spans="1:30" ht="15.75" hidden="1"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row>
    <row r="901" spans="1:30" ht="15.75" hidden="1"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row>
    <row r="902" spans="1:30" ht="15.75" hidden="1"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row>
    <row r="903" spans="1:30" ht="15.75" hidden="1"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row>
    <row r="904" spans="1:30" ht="15.75" hidden="1"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row>
    <row r="905" spans="1:30" ht="15.75" hidden="1"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row>
    <row r="906" spans="1:30" ht="15.75" hidden="1"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row>
    <row r="907" spans="1:30" ht="15.75" hidden="1"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row>
    <row r="908" spans="1:30" ht="15.75" hidden="1"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row>
    <row r="909" spans="1:30" ht="15.75" hidden="1"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row>
    <row r="910" spans="1:30" ht="15.75" hidden="1"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row>
    <row r="911" spans="1:30" ht="15.75" hidden="1"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row>
    <row r="912" spans="1:30" ht="15.75" hidden="1"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row>
    <row r="913" spans="1:30" ht="15.75" hidden="1"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row>
    <row r="914" spans="1:30" ht="15.75" hidden="1"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row>
    <row r="915" spans="1:30" ht="15.75" hidden="1" customHeight="1" x14ac:dyDescent="0.2">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row>
  </sheetData>
  <mergeCells count="5">
    <mergeCell ref="A1:C1"/>
    <mergeCell ref="A2:C2"/>
    <mergeCell ref="A18:C18"/>
    <mergeCell ref="A19:C19"/>
    <mergeCell ref="A20:C20"/>
  </mergeCells>
  <dataValidations count="1">
    <dataValidation type="custom" allowBlank="1" showDropDown="1" sqref="C4:C16" xr:uid="{00000000-0002-0000-0500-000000000000}">
      <formula1>AND(ISNUMBER(C4),(NOT(OR(NOT(ISERROR(DATEVALUE(C4))), AND(ISNUMBER(C4), LEFT(CELL("format", C4))="D")))))</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6D7A8"/>
  </sheetPr>
  <dimension ref="A1:AA982"/>
  <sheetViews>
    <sheetView workbookViewId="0">
      <selection sqref="A1:C1"/>
    </sheetView>
  </sheetViews>
  <sheetFormatPr baseColWidth="10" defaultColWidth="0" defaultRowHeight="15" customHeight="1" zeroHeight="1" x14ac:dyDescent="0.2"/>
  <cols>
    <col min="1" max="1" width="48.83203125" customWidth="1"/>
    <col min="2" max="2" width="34.1640625" customWidth="1"/>
    <col min="3" max="3" width="21.5" customWidth="1"/>
    <col min="4" max="6" width="9.1640625" hidden="1" customWidth="1"/>
    <col min="7" max="27" width="8.6640625" hidden="1" customWidth="1"/>
    <col min="28" max="16384" width="14.5" hidden="1"/>
  </cols>
  <sheetData>
    <row r="1" spans="1:27" ht="56.25" customHeight="1" x14ac:dyDescent="0.2">
      <c r="A1" s="69" t="s">
        <v>115</v>
      </c>
      <c r="B1" s="55"/>
      <c r="C1" s="55"/>
      <c r="D1" s="8"/>
      <c r="E1" s="8"/>
      <c r="F1" s="8"/>
      <c r="G1" s="8"/>
      <c r="H1" s="8"/>
      <c r="I1" s="8"/>
      <c r="J1" s="8"/>
      <c r="K1" s="8"/>
      <c r="L1" s="8"/>
      <c r="M1" s="8"/>
      <c r="N1" s="8"/>
      <c r="O1" s="8"/>
      <c r="P1" s="8"/>
      <c r="Q1" s="8"/>
      <c r="R1" s="8"/>
      <c r="S1" s="8"/>
      <c r="T1" s="8"/>
      <c r="U1" s="8"/>
      <c r="V1" s="8"/>
      <c r="W1" s="8"/>
      <c r="X1" s="8"/>
      <c r="Y1" s="8"/>
      <c r="Z1" s="8"/>
      <c r="AA1" s="8"/>
    </row>
    <row r="2" spans="1:27" ht="19.5" customHeight="1" x14ac:dyDescent="0.2">
      <c r="A2" s="37" t="s">
        <v>116</v>
      </c>
      <c r="B2" s="38" t="s">
        <v>117</v>
      </c>
      <c r="C2" s="39" t="s">
        <v>118</v>
      </c>
      <c r="D2" s="8"/>
      <c r="E2" s="8"/>
      <c r="F2" s="8"/>
      <c r="G2" s="8"/>
      <c r="H2" s="8"/>
      <c r="I2" s="8"/>
      <c r="J2" s="8"/>
      <c r="K2" s="8"/>
      <c r="L2" s="8"/>
      <c r="M2" s="8"/>
      <c r="N2" s="8"/>
      <c r="O2" s="8"/>
      <c r="P2" s="8"/>
      <c r="Q2" s="8"/>
      <c r="R2" s="8"/>
      <c r="S2" s="8"/>
      <c r="T2" s="8"/>
      <c r="U2" s="8"/>
      <c r="V2" s="8"/>
      <c r="W2" s="8"/>
      <c r="X2" s="8"/>
      <c r="Y2" s="8"/>
      <c r="Z2" s="8"/>
      <c r="AA2" s="8"/>
    </row>
    <row r="3" spans="1:27" ht="24" customHeight="1" x14ac:dyDescent="0.2">
      <c r="A3" s="16" t="s">
        <v>119</v>
      </c>
      <c r="B3" s="41" t="s">
        <v>120</v>
      </c>
      <c r="C3" s="42">
        <f>SUM(Table_2_Materials_and_Supplies[Total cost])</f>
        <v>0</v>
      </c>
      <c r="D3" s="14"/>
      <c r="E3" s="14"/>
      <c r="F3" s="14"/>
      <c r="G3" s="14"/>
      <c r="H3" s="14"/>
      <c r="I3" s="14"/>
      <c r="J3" s="14"/>
      <c r="K3" s="14"/>
      <c r="L3" s="14"/>
      <c r="M3" s="14"/>
      <c r="N3" s="14"/>
      <c r="O3" s="14"/>
      <c r="P3" s="14"/>
      <c r="Q3" s="14"/>
      <c r="R3" s="14"/>
      <c r="S3" s="14"/>
      <c r="T3" s="14"/>
      <c r="U3" s="14"/>
      <c r="V3" s="14"/>
      <c r="W3" s="14"/>
      <c r="X3" s="14"/>
      <c r="Y3" s="14"/>
      <c r="Z3" s="14"/>
      <c r="AA3" s="14"/>
    </row>
    <row r="4" spans="1:27" ht="24" customHeight="1" x14ac:dyDescent="0.2">
      <c r="A4" s="16" t="s">
        <v>121</v>
      </c>
      <c r="B4" s="41" t="s">
        <v>120</v>
      </c>
      <c r="C4" s="42">
        <f>SUM(Table_3_Inventory[Total cost])</f>
        <v>0</v>
      </c>
      <c r="D4" s="14"/>
      <c r="E4" s="14"/>
      <c r="F4" s="14"/>
      <c r="G4" s="14"/>
      <c r="H4" s="14"/>
      <c r="I4" s="14"/>
      <c r="J4" s="14"/>
      <c r="K4" s="14"/>
      <c r="L4" s="14"/>
      <c r="M4" s="14"/>
      <c r="N4" s="14"/>
      <c r="O4" s="14"/>
      <c r="P4" s="14"/>
      <c r="Q4" s="14"/>
      <c r="R4" s="14"/>
      <c r="S4" s="14"/>
      <c r="T4" s="14"/>
      <c r="U4" s="14"/>
      <c r="V4" s="14"/>
      <c r="W4" s="14"/>
      <c r="X4" s="14"/>
      <c r="Y4" s="14"/>
      <c r="Z4" s="14"/>
      <c r="AA4" s="14"/>
    </row>
    <row r="5" spans="1:27" ht="24" customHeight="1" x14ac:dyDescent="0.2">
      <c r="A5" s="16" t="s">
        <v>122</v>
      </c>
      <c r="B5" s="41" t="s">
        <v>120</v>
      </c>
      <c r="C5" s="42">
        <f>SUM(Table_4_Equipment[Total cost])</f>
        <v>0</v>
      </c>
      <c r="D5" s="14"/>
      <c r="E5" s="14"/>
      <c r="F5" s="14"/>
      <c r="G5" s="14"/>
      <c r="H5" s="14"/>
      <c r="I5" s="14"/>
      <c r="J5" s="14"/>
      <c r="K5" s="14"/>
      <c r="L5" s="14"/>
      <c r="M5" s="14"/>
      <c r="N5" s="14"/>
      <c r="O5" s="14"/>
      <c r="P5" s="14"/>
      <c r="Q5" s="14"/>
      <c r="R5" s="14"/>
      <c r="S5" s="14"/>
      <c r="T5" s="14"/>
      <c r="U5" s="14"/>
      <c r="V5" s="14"/>
      <c r="W5" s="14"/>
      <c r="X5" s="14"/>
      <c r="Y5" s="14"/>
      <c r="Z5" s="14"/>
      <c r="AA5" s="14"/>
    </row>
    <row r="6" spans="1:27" ht="24" customHeight="1" x14ac:dyDescent="0.2">
      <c r="A6" s="16" t="s">
        <v>123</v>
      </c>
      <c r="B6" s="41" t="s">
        <v>120</v>
      </c>
      <c r="C6" s="42">
        <f>SUM(Table_5_General_Supplies[Total cost])</f>
        <v>0</v>
      </c>
      <c r="D6" s="14"/>
      <c r="E6" s="14"/>
      <c r="F6" s="14"/>
      <c r="G6" s="14"/>
      <c r="H6" s="14"/>
      <c r="I6" s="14"/>
      <c r="J6" s="14"/>
      <c r="K6" s="14"/>
      <c r="L6" s="14"/>
      <c r="M6" s="14"/>
      <c r="N6" s="14"/>
      <c r="O6" s="14"/>
      <c r="P6" s="14"/>
      <c r="Q6" s="14"/>
      <c r="R6" s="14"/>
      <c r="S6" s="14"/>
      <c r="T6" s="14"/>
      <c r="U6" s="14"/>
      <c r="V6" s="14"/>
      <c r="W6" s="14"/>
      <c r="X6" s="14"/>
      <c r="Y6" s="14"/>
      <c r="Z6" s="14"/>
      <c r="AA6" s="14"/>
    </row>
    <row r="7" spans="1:27" ht="24" customHeight="1" x14ac:dyDescent="0.2">
      <c r="A7" s="16" t="s">
        <v>124</v>
      </c>
      <c r="B7" s="41" t="s">
        <v>125</v>
      </c>
      <c r="C7" s="42">
        <f>SUM(Table_6_Furniture_Displays_Shelving[Total cost])</f>
        <v>0</v>
      </c>
      <c r="D7" s="14"/>
      <c r="E7" s="14"/>
      <c r="F7" s="14"/>
      <c r="G7" s="14"/>
      <c r="H7" s="14"/>
      <c r="I7" s="14"/>
      <c r="J7" s="14"/>
      <c r="K7" s="14"/>
      <c r="L7" s="14"/>
      <c r="M7" s="14"/>
      <c r="N7" s="14"/>
      <c r="O7" s="14"/>
      <c r="P7" s="14"/>
      <c r="Q7" s="14"/>
      <c r="R7" s="14"/>
      <c r="S7" s="14"/>
      <c r="T7" s="14"/>
      <c r="U7" s="14"/>
      <c r="V7" s="14"/>
      <c r="W7" s="14"/>
      <c r="X7" s="14"/>
      <c r="Y7" s="14"/>
      <c r="Z7" s="14"/>
      <c r="AA7" s="14"/>
    </row>
    <row r="8" spans="1:27" ht="24" customHeight="1" x14ac:dyDescent="0.2">
      <c r="A8" s="16" t="s">
        <v>126</v>
      </c>
      <c r="B8" s="41" t="s">
        <v>125</v>
      </c>
      <c r="C8" s="42">
        <f>SUM(Table_7_Remodeling[Total cost])</f>
        <v>0</v>
      </c>
      <c r="D8" s="14"/>
      <c r="E8" s="14"/>
      <c r="F8" s="14"/>
      <c r="G8" s="14"/>
      <c r="H8" s="14"/>
      <c r="I8" s="14"/>
      <c r="J8" s="14"/>
      <c r="K8" s="14"/>
      <c r="L8" s="14"/>
      <c r="M8" s="14"/>
      <c r="N8" s="14"/>
      <c r="O8" s="14"/>
      <c r="P8" s="14"/>
      <c r="Q8" s="14"/>
      <c r="R8" s="14"/>
      <c r="S8" s="14"/>
      <c r="T8" s="14"/>
      <c r="U8" s="14"/>
      <c r="V8" s="14"/>
      <c r="W8" s="14"/>
      <c r="X8" s="14"/>
      <c r="Y8" s="14"/>
      <c r="Z8" s="14"/>
      <c r="AA8" s="14"/>
    </row>
    <row r="9" spans="1:27" ht="24" customHeight="1" x14ac:dyDescent="0.2">
      <c r="A9" s="16" t="s">
        <v>127</v>
      </c>
      <c r="B9" s="41" t="s">
        <v>125</v>
      </c>
      <c r="C9" s="42">
        <f>SUM(Table_8_Rent_or_Mortgage_Payments[Total cost])</f>
        <v>0</v>
      </c>
      <c r="D9" s="14"/>
      <c r="E9" s="14"/>
      <c r="F9" s="14"/>
      <c r="G9" s="14"/>
      <c r="H9" s="14"/>
      <c r="I9" s="14"/>
      <c r="J9" s="14"/>
      <c r="K9" s="14"/>
      <c r="L9" s="14"/>
      <c r="M9" s="14"/>
      <c r="N9" s="14"/>
      <c r="O9" s="14"/>
      <c r="P9" s="14"/>
      <c r="Q9" s="14"/>
      <c r="R9" s="14"/>
      <c r="S9" s="14"/>
      <c r="T9" s="14"/>
      <c r="U9" s="14"/>
      <c r="V9" s="14"/>
      <c r="W9" s="14"/>
      <c r="X9" s="14"/>
      <c r="Y9" s="14"/>
      <c r="Z9" s="14"/>
      <c r="AA9" s="14"/>
    </row>
    <row r="10" spans="1:27" ht="24" customHeight="1" x14ac:dyDescent="0.2">
      <c r="A10" s="16" t="s">
        <v>128</v>
      </c>
      <c r="B10" s="41" t="s">
        <v>125</v>
      </c>
      <c r="C10" s="42">
        <f>SUM(Table_9_Utilities[Total Cost])</f>
        <v>0</v>
      </c>
      <c r="D10" s="14"/>
      <c r="E10" s="14"/>
      <c r="F10" s="14"/>
      <c r="G10" s="14"/>
      <c r="H10" s="14"/>
      <c r="I10" s="14"/>
      <c r="J10" s="14"/>
      <c r="K10" s="14"/>
      <c r="L10" s="14"/>
      <c r="M10" s="14"/>
      <c r="N10" s="14"/>
      <c r="O10" s="14"/>
      <c r="P10" s="14"/>
      <c r="Q10" s="14"/>
      <c r="R10" s="14"/>
      <c r="S10" s="14"/>
      <c r="T10" s="14"/>
      <c r="U10" s="14"/>
      <c r="V10" s="14"/>
      <c r="W10" s="14"/>
      <c r="X10" s="14"/>
      <c r="Y10" s="14"/>
      <c r="Z10" s="14"/>
      <c r="AA10" s="14"/>
    </row>
    <row r="11" spans="1:27" ht="24" customHeight="1" x14ac:dyDescent="0.2">
      <c r="A11" s="16" t="s">
        <v>129</v>
      </c>
      <c r="B11" s="40" t="s">
        <v>130</v>
      </c>
      <c r="C11" s="42">
        <f>SUM(Table_10_Advertising_and_Marketing[Cost])</f>
        <v>0</v>
      </c>
      <c r="D11" s="14"/>
      <c r="E11" s="14"/>
      <c r="F11" s="14"/>
      <c r="G11" s="14"/>
      <c r="H11" s="14"/>
      <c r="I11" s="14"/>
      <c r="J11" s="14"/>
      <c r="K11" s="14"/>
      <c r="L11" s="14"/>
      <c r="M11" s="14"/>
      <c r="N11" s="14"/>
      <c r="O11" s="14"/>
      <c r="P11" s="14"/>
      <c r="Q11" s="14"/>
      <c r="R11" s="14"/>
      <c r="S11" s="14"/>
      <c r="T11" s="14"/>
      <c r="U11" s="14"/>
      <c r="V11" s="14"/>
      <c r="W11" s="14"/>
      <c r="X11" s="14"/>
      <c r="Y11" s="14"/>
      <c r="Z11" s="14"/>
      <c r="AA11" s="14"/>
    </row>
    <row r="12" spans="1:27" ht="24" customHeight="1" x14ac:dyDescent="0.2">
      <c r="A12" s="16" t="s">
        <v>131</v>
      </c>
      <c r="B12" s="40" t="s">
        <v>130</v>
      </c>
      <c r="C12" s="42">
        <f>SUM(Table_11_Signs[Cost])</f>
        <v>0</v>
      </c>
      <c r="D12" s="14"/>
      <c r="E12" s="14"/>
      <c r="F12" s="14"/>
      <c r="G12" s="14"/>
      <c r="H12" s="14"/>
      <c r="I12" s="14"/>
      <c r="J12" s="14"/>
      <c r="K12" s="14"/>
      <c r="L12" s="14"/>
      <c r="M12" s="14"/>
      <c r="N12" s="14"/>
      <c r="O12" s="14"/>
      <c r="P12" s="14"/>
      <c r="Q12" s="14"/>
      <c r="R12" s="14"/>
      <c r="S12" s="14"/>
      <c r="T12" s="14"/>
      <c r="U12" s="14"/>
      <c r="V12" s="14"/>
      <c r="W12" s="14"/>
      <c r="X12" s="14"/>
      <c r="Y12" s="14"/>
      <c r="Z12" s="14"/>
      <c r="AA12" s="14"/>
    </row>
    <row r="13" spans="1:27" ht="24" customHeight="1" x14ac:dyDescent="0.2">
      <c r="A13" s="16" t="s">
        <v>132</v>
      </c>
      <c r="B13" s="40" t="s">
        <v>133</v>
      </c>
      <c r="C13" s="42">
        <f>SUM(Table_12_Advertising_and_Marketing_2[Cost])</f>
        <v>0</v>
      </c>
      <c r="D13" s="14"/>
      <c r="E13" s="14"/>
      <c r="F13" s="14"/>
      <c r="G13" s="14"/>
      <c r="H13" s="14"/>
      <c r="I13" s="14"/>
      <c r="J13" s="14"/>
      <c r="K13" s="14"/>
      <c r="L13" s="14"/>
      <c r="M13" s="14"/>
      <c r="N13" s="14"/>
      <c r="O13" s="14"/>
      <c r="P13" s="14"/>
      <c r="Q13" s="14"/>
      <c r="R13" s="14"/>
      <c r="S13" s="14"/>
      <c r="T13" s="14"/>
      <c r="U13" s="14"/>
      <c r="V13" s="14"/>
      <c r="W13" s="14"/>
      <c r="X13" s="14"/>
      <c r="Y13" s="14"/>
      <c r="Z13" s="14"/>
      <c r="AA13" s="14"/>
    </row>
    <row r="14" spans="1:27" ht="24" customHeight="1" x14ac:dyDescent="0.2">
      <c r="A14" s="16" t="s">
        <v>134</v>
      </c>
      <c r="B14" s="40" t="s">
        <v>133</v>
      </c>
      <c r="C14" s="42">
        <f>SUM(Table_13_Legal_and_Accounting_Fees[Cost])</f>
        <v>0</v>
      </c>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7" ht="24" customHeight="1" x14ac:dyDescent="0.2">
      <c r="A15" s="16" t="s">
        <v>135</v>
      </c>
      <c r="B15" s="40" t="s">
        <v>133</v>
      </c>
      <c r="C15" s="42">
        <f>SUM(Table_14_Insurance[6 Month Premium])</f>
        <v>0</v>
      </c>
      <c r="D15" s="14"/>
      <c r="E15" s="14"/>
      <c r="F15" s="14"/>
      <c r="G15" s="14"/>
      <c r="H15" s="14"/>
      <c r="I15" s="14"/>
      <c r="J15" s="14"/>
      <c r="K15" s="14"/>
      <c r="L15" s="14"/>
      <c r="M15" s="14"/>
      <c r="N15" s="14"/>
      <c r="O15" s="14"/>
      <c r="P15" s="14"/>
      <c r="Q15" s="14"/>
      <c r="R15" s="14"/>
      <c r="S15" s="14"/>
      <c r="T15" s="14"/>
      <c r="U15" s="14"/>
      <c r="V15" s="14"/>
      <c r="W15" s="14"/>
      <c r="X15" s="14"/>
      <c r="Y15" s="14"/>
      <c r="Z15" s="14"/>
      <c r="AA15" s="14"/>
    </row>
    <row r="16" spans="1:27" ht="24" customHeight="1" x14ac:dyDescent="0.2">
      <c r="A16" s="16" t="s">
        <v>136</v>
      </c>
      <c r="B16" s="40" t="s">
        <v>137</v>
      </c>
      <c r="C16" s="42">
        <f>SUM(Table_15_Other_Expenses[Cost])</f>
        <v>0</v>
      </c>
      <c r="D16" s="14"/>
      <c r="E16" s="14"/>
      <c r="F16" s="14"/>
      <c r="G16" s="14"/>
      <c r="H16" s="14"/>
      <c r="I16" s="14"/>
      <c r="J16" s="14"/>
      <c r="K16" s="14"/>
      <c r="L16" s="14"/>
      <c r="M16" s="14"/>
      <c r="N16" s="14"/>
      <c r="O16" s="14"/>
      <c r="P16" s="14"/>
      <c r="Q16" s="14"/>
      <c r="R16" s="14"/>
      <c r="S16" s="14"/>
      <c r="T16" s="14"/>
      <c r="U16" s="14"/>
      <c r="V16" s="14"/>
      <c r="W16" s="14"/>
      <c r="X16" s="14"/>
      <c r="Y16" s="14"/>
      <c r="Z16" s="14"/>
      <c r="AA16" s="14"/>
    </row>
    <row r="17" spans="1:27" ht="24" customHeight="1" x14ac:dyDescent="0.2">
      <c r="A17" s="18" t="s">
        <v>138</v>
      </c>
      <c r="B17" s="18"/>
      <c r="C17" s="43">
        <f>SUM(Table_1_Total_Start_Up_Costs[Total Costs])</f>
        <v>0</v>
      </c>
      <c r="D17" s="8"/>
      <c r="E17" s="8"/>
      <c r="F17" s="8"/>
      <c r="G17" s="8"/>
      <c r="H17" s="8"/>
      <c r="I17" s="8"/>
      <c r="J17" s="8"/>
      <c r="K17" s="8"/>
      <c r="L17" s="8"/>
      <c r="M17" s="8"/>
      <c r="N17" s="8"/>
      <c r="O17" s="8"/>
      <c r="P17" s="8"/>
      <c r="Q17" s="8"/>
      <c r="R17" s="8"/>
      <c r="S17" s="8"/>
      <c r="T17" s="8"/>
      <c r="U17" s="8"/>
      <c r="V17" s="8"/>
      <c r="W17" s="8"/>
      <c r="X17" s="8"/>
      <c r="Y17" s="8"/>
      <c r="Z17" s="8"/>
      <c r="AA17" s="8"/>
    </row>
    <row r="18" spans="1:27" ht="15.75" customHeight="1" x14ac:dyDescent="0.2">
      <c r="A18" s="64" t="s">
        <v>12</v>
      </c>
      <c r="B18" s="55"/>
      <c r="C18" s="55"/>
      <c r="D18" s="8"/>
      <c r="E18" s="8"/>
      <c r="F18" s="8"/>
      <c r="G18" s="8"/>
      <c r="H18" s="8"/>
      <c r="I18" s="8"/>
      <c r="J18" s="8"/>
      <c r="K18" s="8"/>
      <c r="L18" s="8"/>
      <c r="M18" s="8"/>
      <c r="N18" s="8"/>
      <c r="O18" s="8"/>
      <c r="P18" s="8"/>
      <c r="Q18" s="8"/>
      <c r="R18" s="8"/>
      <c r="S18" s="8"/>
      <c r="T18" s="8"/>
      <c r="U18" s="8"/>
      <c r="V18" s="8"/>
      <c r="W18" s="8"/>
      <c r="X18" s="8"/>
      <c r="Y18" s="8"/>
      <c r="Z18" s="8"/>
      <c r="AA18" s="8"/>
    </row>
    <row r="19" spans="1:27" ht="15.75" hidden="1"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ht="15.75" hidden="1"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5.75" hidden="1"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15.75" hidden="1"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5.75" hidden="1"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15.75" hidden="1"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ht="15.75" hidden="1"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ht="15.75" hidden="1"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ht="15.75" hidden="1"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5.75" hidden="1" customHeight="1" x14ac:dyDescent="0.2">
      <c r="A28" s="8"/>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ht="15.75" hidden="1" customHeight="1"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15.75" hidden="1" customHeight="1"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15.75" hidden="1" customHeight="1"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row>
    <row r="32" spans="1:27" ht="15.75" hidden="1" customHeight="1"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row>
    <row r="33" spans="1:27" ht="15.75" hidden="1"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7" ht="15.75" hidden="1"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7" ht="15.75" hidden="1"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27" ht="15.75" hidden="1"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row>
    <row r="37" spans="1:27" ht="15.75" hidden="1"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row>
    <row r="38" spans="1:27" ht="15.75" hidden="1"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row>
    <row r="39" spans="1:27" ht="15.75" hidden="1"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row>
    <row r="40" spans="1:27" ht="15.75" hidden="1"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row>
    <row r="41" spans="1:27" ht="15.75" hidden="1"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row>
    <row r="42" spans="1:27" ht="15.75" hidden="1"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row>
    <row r="43" spans="1:27" ht="15.75" hidden="1"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row>
    <row r="44" spans="1:27" ht="15.75" hidden="1"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row>
    <row r="45" spans="1:27" ht="15.75" hidden="1"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row>
    <row r="46" spans="1:27" ht="15.75" hidden="1"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row>
    <row r="47" spans="1:27" ht="15.75" hidden="1"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7" ht="15.75" hidden="1"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5.75" hidden="1"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row>
    <row r="50" spans="1:27" ht="15.75" hidden="1"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row>
    <row r="51" spans="1:27" ht="15.75" hidden="1"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row>
    <row r="52" spans="1:27" ht="15.75" hidden="1"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row>
    <row r="53" spans="1:27" ht="15.75" hidden="1"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row>
    <row r="54" spans="1:27" ht="15.75" hidden="1"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row>
    <row r="55" spans="1:27" ht="15.75" hidden="1"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row>
    <row r="56" spans="1:27" ht="15.75" hidden="1"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row>
    <row r="57" spans="1:27" ht="15.75" hidden="1"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ht="15.75" hidden="1"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ht="15.75" hidden="1"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row>
    <row r="60" spans="1:27" ht="15.75" hidden="1"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row>
    <row r="61" spans="1:27" ht="15.75" hidden="1"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row>
    <row r="62" spans="1:27" ht="15.75" hidden="1"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row>
    <row r="63" spans="1:27" ht="15.75" hidden="1"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row>
    <row r="64" spans="1:27" ht="15.75" hidden="1"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row>
    <row r="65" spans="1:27" ht="15.75" hidden="1"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row>
    <row r="66" spans="1:27" ht="15.75" hidden="1"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row>
    <row r="67" spans="1:27" ht="15.75" hidden="1"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ht="15.75" hidden="1"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ht="15.75" hidden="1"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ht="15.75" hidden="1"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ht="15.75" hidden="1"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row>
    <row r="72" spans="1:27" ht="15.75" hidden="1"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ht="15.75" hidden="1"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row>
    <row r="74" spans="1:27" ht="15.75" hidden="1"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row>
    <row r="75" spans="1:27" ht="15.75" hidden="1"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row>
    <row r="76" spans="1:27" ht="15.75" hidden="1"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row>
    <row r="77" spans="1:27" ht="15.75" hidden="1"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row>
    <row r="78" spans="1:27" ht="15.75" hidden="1"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row>
    <row r="79" spans="1:27" ht="15.75" hidden="1"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row>
    <row r="80" spans="1:27" ht="15.75" hidden="1"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row>
    <row r="81" spans="1:27" ht="15.75" hidden="1"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row>
    <row r="82" spans="1:27" ht="15.75" hidden="1"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row>
    <row r="83" spans="1:27" ht="15.75" hidden="1"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row>
    <row r="84" spans="1:27" ht="15.75" hidden="1"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row>
    <row r="85" spans="1:27" ht="15.75" hidden="1"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row>
    <row r="86" spans="1:27" ht="15.75" hidden="1"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row>
    <row r="87" spans="1:27" ht="15.75" hidden="1"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row>
    <row r="88" spans="1:27" ht="15.75" hidden="1"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5.75" hidden="1"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5.75" hidden="1"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5.75" hidden="1"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5.75" hidden="1"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5.75" hidden="1"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5.75" hidden="1"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5.75" hidden="1"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5.75" hidden="1"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5.75" hidden="1"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5.75" hidden="1"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5.75" hidden="1"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5.75" hidden="1"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5.75" hidden="1"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5.75" hidden="1"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5.75" hidden="1"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5.75" hidden="1"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5.75" hidden="1"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5.75" hidden="1"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5.75" hidden="1"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5.75" hidden="1"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5.75" hidden="1"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5.75" hidden="1"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5.75" hidden="1"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5.75" hidden="1"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5.75" hidden="1"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5.75" hidden="1"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5.75" hidden="1"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5.75" hidden="1"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5.75" hidden="1"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5.75" hidden="1"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5.75" hidden="1"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5.75" hidden="1"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5.75" hidden="1"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5.75" hidden="1"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5.75" hidden="1"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5.75" hidden="1"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5.75" hidden="1"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5.75" hidden="1"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5.75" hidden="1"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5.75" hidden="1"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5.75" hidden="1"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5.75" hidden="1"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5.75" hidden="1"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5.75" hidden="1"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5.75" hidden="1"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5.75" hidden="1"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5.75" hidden="1"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5.75" hidden="1"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5.75" hidden="1"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5.75" hidden="1"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5.75" hidden="1"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5.75" hidden="1"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5.75" hidden="1"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5.75" hidden="1"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5.75" hidden="1"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5.75" hidden="1"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5.75" hidden="1"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5.75" hidden="1"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5.75" hidden="1"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5.75" hidden="1"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5.75" hidden="1"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5.75" hidden="1"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5.75" hidden="1"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5.75" hidden="1"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5.75" hidden="1"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5.75" hidden="1"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5.75" hidden="1"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5.75" hidden="1"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5.75" hidden="1"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5.75" hidden="1"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5.75" hidden="1"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5.75" hidden="1"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5.75" hidden="1"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5.75" hidden="1"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5.75" hidden="1"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5.75" hidden="1"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5.75" hidden="1"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5.75" hidden="1"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5.75" hidden="1"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5.75" hidden="1"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5.75" hidden="1"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5.75" hidden="1"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5.75" hidden="1"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5.75" hidden="1"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5.75" hidden="1"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5.75" hidden="1"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5.75" hidden="1"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5.75" hidden="1"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5.75" hidden="1"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5.75" hidden="1"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5.75" hidden="1"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5.75" hidden="1"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5.75" hidden="1"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5.75" hidden="1"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5.75" hidden="1"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5.75" hidden="1"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5.75" hidden="1"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5.75" hidden="1"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5.75" hidden="1"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5.75" hidden="1"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5.75" hidden="1"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5.75" hidden="1"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5.75" hidden="1"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5.75" hidden="1"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5.75" hidden="1"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5.75" hidden="1"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5.75" hidden="1"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5.75" hidden="1"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5.75" hidden="1"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5.75" hidden="1"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5.75" hidden="1"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5.75" hidden="1"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5.75" hidden="1"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5.75" hidden="1"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5.75" hidden="1"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5.75" hidden="1"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5.75" hidden="1"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5.75" hidden="1"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5.75" hidden="1"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5.75" hidden="1"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5.75" hidden="1"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5.75" hidden="1"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5.75" hidden="1"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5.75" hidden="1"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5.75" hidden="1"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5.75" hidden="1"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5.75" hidden="1"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5.75" hidden="1"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5.75" hidden="1"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5.75" hidden="1"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5.75" hidden="1"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5.75" hidden="1"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5.75" hidden="1"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5.75" hidden="1"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5.75" hidden="1"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5.75" hidden="1"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5.75" hidden="1"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5.75" hidden="1"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5.75" hidden="1"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5.75" hidden="1"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5.75" hidden="1"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5.75" hidden="1"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5.75" hidden="1"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5.75" hidden="1"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5.75" hidden="1"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5.75" hidden="1"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5.75" hidden="1"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5.75" hidden="1"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5.75" hidden="1"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5.75" hidden="1"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5.75" hidden="1"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5.75" hidden="1"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5.75" hidden="1"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5.75" hidden="1"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5.75" hidden="1"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5.75" hidden="1"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5.75" hidden="1"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5.75" hidden="1"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5.75" hidden="1"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5.75" hidden="1"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5.75" hidden="1"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5.75" hidden="1"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5.75" hidden="1"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5.75" hidden="1"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5.75" hidden="1"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5.75" hidden="1"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5.75" hidden="1"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5.75" hidden="1"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5.75" hidden="1"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5.75" hidden="1"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5.75" hidden="1"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5.75" hidden="1"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5.75" hidden="1"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5.75" hidden="1"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5.75" hidden="1"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5.75" hidden="1"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5.75" hidden="1"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5.75" hidden="1"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5.75" hidden="1"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5.75" hidden="1"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5.75" hidden="1"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5.75" hidden="1"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5.75" hidden="1"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5.75" hidden="1"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5.75" hidden="1"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5.75" hidden="1"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5.75" hidden="1"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5.75" hidden="1"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5.75" hidden="1"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5.75" hidden="1"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5.75" hidden="1"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5.75" hidden="1"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5.75" hidden="1"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5.75" hidden="1"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5.75" hidden="1"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5.75" hidden="1"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5.75" hidden="1"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5.75" hidden="1"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5.75" hidden="1"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5.75" hidden="1"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5.75" hidden="1"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5.75" hidden="1"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5.75" hidden="1"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5.75" hidden="1"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5.75" hidden="1"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5.75" hidden="1"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5.75" hidden="1"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5.75" hidden="1"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5.75" hidden="1"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5.75" hidden="1"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5.75" hidden="1"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5.75" hidden="1"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5.75" hidden="1"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5.75" hidden="1"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5.75" hidden="1"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5.75" hidden="1"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5.75" hidden="1"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5.75" hidden="1"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5.75" hidden="1"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5.75" hidden="1"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5.75" hidden="1"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5.75" hidden="1"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5.75" hidden="1"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5.75" hidden="1"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5.75" hidden="1"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5.75" hidden="1"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5.75" hidden="1"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5.75" hidden="1"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5.75" hidden="1"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5.75" hidden="1"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5.75" hidden="1"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5.75" hidden="1"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5.75" hidden="1"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5.75" hidden="1"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5.75" hidden="1"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5.75" hidden="1"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5.75" hidden="1"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5.75" hidden="1"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5.75" hidden="1"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5.75" hidden="1"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5.75" hidden="1"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5.75" hidden="1"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5.75" hidden="1"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5.75" hidden="1"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5.75" hidden="1"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5.75" hidden="1"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5.75" hidden="1"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5.75" hidden="1"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5.75" hidden="1"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5.75" hidden="1"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5.75" hidden="1"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5.75" hidden="1"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5.75" hidden="1"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5.75" hidden="1"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5.75" hidden="1"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5.75" hidden="1"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5.75" hidden="1"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5.75" hidden="1"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5.75" hidden="1"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5.75" hidden="1"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5.75" hidden="1"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5.75" hidden="1"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5.75" hidden="1"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5.75" hidden="1"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5.75" hidden="1"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5.75" hidden="1"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5.75" hidden="1"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5.75" hidden="1"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5.75" hidden="1"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5.75" hidden="1"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5.75" hidden="1"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5.75" hidden="1"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5.75" hidden="1"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5.75" hidden="1"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5.75" hidden="1"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5.75" hidden="1"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5.75" hidden="1"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5.75" hidden="1"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5.75" hidden="1"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5.75" hidden="1"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5.75" hidden="1"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5.75" hidden="1"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5.75" hidden="1"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5.75" hidden="1"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5.75" hidden="1"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5.75" hidden="1"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5.75" hidden="1"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5.75" hidden="1"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5.75" hidden="1"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5.75" hidden="1"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5.75" hidden="1"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5.75" hidden="1"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5.75" hidden="1"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5.75" hidden="1"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5.75" hidden="1"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5.75" hidden="1"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5.75" hidden="1"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5.75" hidden="1"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5.75" hidden="1"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5.75" hidden="1"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5.75" hidden="1"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5.75" hidden="1"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5.75" hidden="1"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5.75" hidden="1"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5.75" hidden="1"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5.75" hidden="1"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5.75" hidden="1"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5.75" hidden="1"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5.75" hidden="1"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5.75" hidden="1"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5.75" hidden="1"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5.75" hidden="1"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5.75" hidden="1"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5.75" hidden="1"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5.75" hidden="1"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5.75" hidden="1"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5.75" hidden="1"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5.75" hidden="1"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5.75" hidden="1"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5.75" hidden="1"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5.75" hidden="1"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5.75" hidden="1"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5.75" hidden="1"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5.75" hidden="1"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5.75" hidden="1"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5.75" hidden="1"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5.75" hidden="1"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5.75" hidden="1"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5.75" hidden="1"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5.75" hidden="1"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5.75" hidden="1"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5.75" hidden="1"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5.75" hidden="1"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5.75" hidden="1"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5.75" hidden="1"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5.75" hidden="1"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5.75" hidden="1"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5.75" hidden="1"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5.75" hidden="1"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5.75" hidden="1"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5.75" hidden="1"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5.75" hidden="1"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5.75" hidden="1"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5.75" hidden="1"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5.75" hidden="1"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5.75" hidden="1"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5.75" hidden="1"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5.75" hidden="1"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5.75" hidden="1"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5.75" hidden="1"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5.75" hidden="1"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5.75" hidden="1"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5.75" hidden="1"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5.75" hidden="1"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5.75" hidden="1"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5.75" hidden="1"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5.75" hidden="1"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5.75" hidden="1"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5.75" hidden="1"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5.75" hidden="1"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5.75" hidden="1"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5.75" hidden="1"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5.75" hidden="1"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5.75" hidden="1"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5.75" hidden="1"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5.75" hidden="1"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5.75" hidden="1"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5.75" hidden="1"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5.75" hidden="1"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5.75" hidden="1"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5.75" hidden="1"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5.75" hidden="1"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5.75" hidden="1"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5.75" hidden="1"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5.75" hidden="1"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5.75" hidden="1"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5.75" hidden="1"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5.75" hidden="1"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5.75" hidden="1"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5.75" hidden="1"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5.75" hidden="1"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5.75" hidden="1"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5.75" hidden="1"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5.75" hidden="1"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5.75" hidden="1"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5.75" hidden="1"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5.75" hidden="1"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5.75" hidden="1"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5.75" hidden="1"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5.75" hidden="1"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5.75" hidden="1"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5.75" hidden="1"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5.75" hidden="1"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5.75" hidden="1"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5.75" hidden="1"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5.75" hidden="1"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5.75" hidden="1"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5.75" hidden="1"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5.75" hidden="1"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5.75" hidden="1"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5.75" hidden="1"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5.75" hidden="1"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5.75" hidden="1"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5.75" hidden="1"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5.75" hidden="1"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5.75" hidden="1"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5.75" hidden="1"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5.75" hidden="1"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5.75" hidden="1"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5.75" hidden="1"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5.75" hidden="1"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5.75" hidden="1"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5.75" hidden="1"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5.75" hidden="1"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5.75" hidden="1"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5.75" hidden="1"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5.75" hidden="1"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5.75" hidden="1"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5.75" hidden="1"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5.75" hidden="1"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5.75" hidden="1"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5.75" hidden="1"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5.75" hidden="1"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5.75" hidden="1"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5.75" hidden="1"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5.75" hidden="1"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5.75" hidden="1"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5.75" hidden="1"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5.75" hidden="1"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5.75" hidden="1"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5.75" hidden="1"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5.75" hidden="1"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5.75" hidden="1"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5.75" hidden="1"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5.75" hidden="1"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5.75" hidden="1"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5.75" hidden="1"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5.75" hidden="1"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5.75" hidden="1"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5.75" hidden="1"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5.75" hidden="1"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5.75" hidden="1"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5.75" hidden="1"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5.75" hidden="1"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5.75" hidden="1"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5.75" hidden="1"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5.75" hidden="1"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5.75" hidden="1"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5.75" hidden="1"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5.75" hidden="1"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5.75" hidden="1"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5.75" hidden="1"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5.75" hidden="1"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5.75" hidden="1"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5.75" hidden="1"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5.75" hidden="1"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5.75" hidden="1"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5.75" hidden="1"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5.75" hidden="1"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5.75" hidden="1"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5.75" hidden="1"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5.75" hidden="1"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5.75" hidden="1"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5.75" hidden="1"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5.75" hidden="1"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5.75" hidden="1"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5.75" hidden="1"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5.75" hidden="1"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5.75" hidden="1"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5.75" hidden="1"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5.75" hidden="1"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5.75" hidden="1"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5.75" hidden="1"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5.75" hidden="1"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5.75" hidden="1"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5.75" hidden="1"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5.75" hidden="1"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5.75" hidden="1"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5.75" hidden="1"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5.75" hidden="1"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5.75" hidden="1"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5.75" hidden="1"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5.75" hidden="1"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5.75" hidden="1"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5.75" hidden="1"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5.75" hidden="1"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5.75" hidden="1"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5.75" hidden="1"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5.75" hidden="1"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5.75" hidden="1"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5.75" hidden="1"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5.75" hidden="1"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5.75" hidden="1"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5.75" hidden="1"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5.75" hidden="1"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5.75" hidden="1"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5.75" hidden="1"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5.75" hidden="1"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5.75" hidden="1"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5.75" hidden="1"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5.75" hidden="1"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5.75" hidden="1"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5.75" hidden="1"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5.75" hidden="1"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5.75" hidden="1"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5.75" hidden="1"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5.75" hidden="1"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5.75" hidden="1"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5.75" hidden="1"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5.75" hidden="1"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5.75" hidden="1"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5.75" hidden="1"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5.75" hidden="1"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5.75" hidden="1"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5.75" hidden="1"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5.75" hidden="1"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5.75" hidden="1"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5.75" hidden="1"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5.75" hidden="1"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5.75" hidden="1"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5.75" hidden="1"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5.75" hidden="1"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5.75" hidden="1"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5.75" hidden="1"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5.75" hidden="1"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5.75" hidden="1"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5.75" hidden="1"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5.75" hidden="1"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5.75" hidden="1"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5.75" hidden="1"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5.75" hidden="1"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5.75" hidden="1"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5.75" hidden="1"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5.75" hidden="1"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5.75" hidden="1"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5.75" hidden="1"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5.75" hidden="1"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5.75" hidden="1"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5.75" hidden="1"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5.75" hidden="1"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5.75" hidden="1"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5.75" hidden="1"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5.75" hidden="1"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5.75" hidden="1"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5.75" hidden="1"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5.75" hidden="1"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5.75" hidden="1"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5.75" hidden="1"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5.75" hidden="1"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5.75" hidden="1"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5.75" hidden="1"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5.75" hidden="1"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5.75" hidden="1"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5.75" hidden="1"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5.75" hidden="1"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5.75" hidden="1"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5.75" hidden="1"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5.75" hidden="1"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5.75" hidden="1"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5.75" hidden="1"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5.75" hidden="1"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5.75" hidden="1"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5.75" hidden="1"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5.75" hidden="1"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5.75" hidden="1"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5.75" hidden="1"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5.75" hidden="1"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5.75" hidden="1"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5.75" hidden="1"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5.75" hidden="1"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5.75" hidden="1"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5.75" hidden="1"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5.75" hidden="1"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5.75" hidden="1"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5.75" hidden="1"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5.75" hidden="1"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5.75" hidden="1"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5.75" hidden="1"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5.75" hidden="1"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5.75" hidden="1"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5.75" hidden="1"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5.75" hidden="1"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5.75" hidden="1"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5.75" hidden="1"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5.75" hidden="1"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5.75" hidden="1"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5.75" hidden="1"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5.75" hidden="1"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5.75" hidden="1"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5.75" hidden="1"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5.75" hidden="1"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5.75" hidden="1"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5.75" hidden="1"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5.75" hidden="1"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5.75" hidden="1"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5.75" hidden="1"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5.75" hidden="1"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5.75" hidden="1"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5.75" hidden="1"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5.75" hidden="1"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5.75" hidden="1"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5.75" hidden="1"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5.75" hidden="1"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5.75" hidden="1"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5.75" hidden="1"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5.75" hidden="1"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5.75" hidden="1"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5.75" hidden="1"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5.75" hidden="1"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5.75" hidden="1"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5.75" hidden="1"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5.75" hidden="1"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5.75" hidden="1"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5.75" hidden="1"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5.75" hidden="1"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5.75" hidden="1"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5.75" hidden="1"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5.75" hidden="1"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5.75" hidden="1"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5.75" hidden="1"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5.75" hidden="1"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5.75" hidden="1"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5.75" hidden="1"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5.75" hidden="1"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5.75" hidden="1"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5.75" hidden="1"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5.75" hidden="1"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5.75" hidden="1"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5.75" hidden="1"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5.75" hidden="1"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5.75" hidden="1"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5.75" hidden="1"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5.75" hidden="1"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5.75" hidden="1"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5.75" hidden="1"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5.75" hidden="1"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5.75" hidden="1"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5.75" hidden="1"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5.75" hidden="1"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5.75" hidden="1"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5.75" hidden="1"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5.75" hidden="1"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5.75" hidden="1"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5.75" hidden="1"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5.75" hidden="1"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5.75" hidden="1"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5.75" hidden="1"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5.75" hidden="1"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5.75" hidden="1"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5.75" hidden="1"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5.75" hidden="1"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5.75" hidden="1"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5.75" hidden="1"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5.75" hidden="1"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5.75" hidden="1"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5.75" hidden="1"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5.75" hidden="1"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5.75" hidden="1"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5.75" hidden="1"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5.75" hidden="1"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5.75" hidden="1"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5.75" hidden="1"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5.75" hidden="1"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5.75" hidden="1"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5.75" hidden="1"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5.75" hidden="1"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5.75" hidden="1"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5.75" hidden="1"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5.75" hidden="1"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5.75" hidden="1"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5.75" hidden="1"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5.75" hidden="1"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5.75" hidden="1"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5.75" hidden="1"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5.75" hidden="1"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5.75" hidden="1"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5.75" hidden="1"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5.75" hidden="1"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5.75" hidden="1"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5.75" hidden="1"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5.75" hidden="1"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5.75" hidden="1"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5.75" hidden="1"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5.75" hidden="1"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5.75" hidden="1"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5.75" hidden="1"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5.75" hidden="1"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5.75" hidden="1"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5.75" hidden="1"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5.75" hidden="1"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5.75" hidden="1"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5.75" hidden="1"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5.75" hidden="1"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5.75" hidden="1"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5.75" hidden="1"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5.75" hidden="1"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5.75" hidden="1"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5.75" hidden="1"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5.75" hidden="1"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5.75" hidden="1"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5.75" hidden="1"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5.75" hidden="1"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5.75" hidden="1"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5.75" hidden="1"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5.75" hidden="1"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5.75" hidden="1"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5.75" hidden="1"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5.75" hidden="1"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5.75" hidden="1"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5.75" hidden="1"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5.75" hidden="1"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5.75" hidden="1"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5.75" hidden="1"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5.75" hidden="1"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5.75" hidden="1"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5.75" hidden="1"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5.75" hidden="1"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5.75" hidden="1"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5.75" hidden="1"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5.75" hidden="1"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5.75" hidden="1"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5.75" hidden="1"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5.75" hidden="1"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5.75" hidden="1"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5.75" hidden="1"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5.75" hidden="1"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5.75" hidden="1"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5.75" hidden="1"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5.75" hidden="1"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5.75" hidden="1"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5.75" hidden="1"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5.75" hidden="1"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5.75" hidden="1"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5.75" hidden="1"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5.75" hidden="1"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5.75" hidden="1"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5.75" hidden="1"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5.75" hidden="1"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5.75" hidden="1"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5.75" hidden="1"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5.75" hidden="1"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5.75" hidden="1"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5.75" hidden="1"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5.75" hidden="1"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5.75" hidden="1"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5.75" hidden="1"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5.75" hidden="1"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5.75" hidden="1"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5.75" hidden="1"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5.75" hidden="1"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5.75" hidden="1"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5.75" hidden="1"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5.75" hidden="1"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5.75" hidden="1"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5.75" hidden="1"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5.75" hidden="1"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5.75" hidden="1"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5.75" hidden="1"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5.75" hidden="1"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5.75" hidden="1"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5.75" hidden="1"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5.75" hidden="1"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5.75" hidden="1"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5.75" hidden="1"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5.75" hidden="1"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5.75" hidden="1"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5.75" hidden="1"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5.75" hidden="1"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5.75" hidden="1"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5.75" hidden="1"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5.75" hidden="1"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5.75" hidden="1"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5.75" hidden="1"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5.75" hidden="1"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5.75" hidden="1"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5.75" hidden="1"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5.75" hidden="1"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5.75" hidden="1"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5.75" hidden="1"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5.75" hidden="1"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5.75" hidden="1"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5.75" hidden="1"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5.75" hidden="1"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5.75" hidden="1"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5.75" hidden="1"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5.75" hidden="1"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5.75" hidden="1"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5.75" hidden="1"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5.75" hidden="1"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5.75" hidden="1"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5.75" hidden="1"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5.75" hidden="1"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5.75" hidden="1"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5.75" hidden="1"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5.75" hidden="1"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5.75" hidden="1"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5.75" hidden="1"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5.75" hidden="1"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5.75" hidden="1"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5.75" hidden="1"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5.75" hidden="1"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5.75" hidden="1"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5.75" hidden="1"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5.75" hidden="1"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5.75" hidden="1"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5.75" hidden="1"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5.75" hidden="1"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5.75" hidden="1"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5.75" hidden="1"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5.75" hidden="1"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5.75" hidden="1"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5.75" hidden="1"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5.75" hidden="1"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5.75" hidden="1"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5.75" hidden="1"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5.75" hidden="1"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5.75" hidden="1"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5.75" hidden="1"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5.75" hidden="1"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5.75" hidden="1"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5.75" hidden="1"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5.75" hidden="1"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5.75" hidden="1"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5.75" hidden="1"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5.75" hidden="1"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5.75" hidden="1"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5.75" hidden="1"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5.75" hidden="1"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5.75" hidden="1"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5.75" hidden="1"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5.75" hidden="1"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5.75" hidden="1"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5.75" hidden="1"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5.75" hidden="1"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5.75" hidden="1"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5.75" hidden="1"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5.75" hidden="1"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5.75" hidden="1"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5.75" hidden="1"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5.75" hidden="1"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5.75" hidden="1"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5.75" hidden="1"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5.75" hidden="1"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5.75" hidden="1"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5.75" hidden="1"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5.75" hidden="1"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5.75" hidden="1"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5.75" hidden="1"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5.75" hidden="1"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5.75" hidden="1"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5.75" hidden="1"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5.75" hidden="1"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5.75" hidden="1"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5.75" hidden="1"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5.75" hidden="1"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5.75" hidden="1"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5.75" hidden="1"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5.75" hidden="1"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5.75" hidden="1"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5.75" hidden="1"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5.75" hidden="1"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5.75" hidden="1"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5.75" hidden="1"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5.75" hidden="1"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5.75" hidden="1"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5.75" hidden="1"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5.75" hidden="1"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5.75" hidden="1"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5.75" hidden="1"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5.75" hidden="1"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5.75" hidden="1"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5.75" hidden="1"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5.75" hidden="1"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5.75" hidden="1"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5.75" hidden="1"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5.75" hidden="1"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5.75" hidden="1"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5.75" hidden="1"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5.75" hidden="1"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5.75" hidden="1"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5.75" hidden="1"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5.75" hidden="1"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5.75" hidden="1"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5.75" hidden="1"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5.75" hidden="1"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5.75" hidden="1"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5.75" hidden="1"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5.75" hidden="1"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5.75" hidden="1"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5.75" hidden="1"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5.75" hidden="1"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5.75" hidden="1"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5.75" hidden="1"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5.75" hidden="1" customHeight="1" x14ac:dyDescent="0.2">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sheetData>
  <mergeCells count="2">
    <mergeCell ref="A1:C1"/>
    <mergeCell ref="A18:C18"/>
  </mergeCells>
  <dataValidations count="2">
    <dataValidation type="custom" allowBlank="1" showDropDown="1" sqref="C3:C16" xr:uid="{00000000-0002-0000-0600-000000000000}">
      <formula1>AND(ISNUMBER(C3),(NOT(OR(NOT(ISERROR(DATEVALUE(C3))), AND(ISNUMBER(C3), LEFT(CELL("format", C3))="D")))))</formula1>
    </dataValidation>
    <dataValidation allowBlank="1" showDropDown="1" sqref="A3:A16" xr:uid="{00000000-0002-0000-0600-000001000000}"/>
  </dataValidations>
  <hyperlinks>
    <hyperlink ref="B3" location="'Production and Service'!A1" display=" Production and Service " xr:uid="{00000000-0004-0000-0600-000000000000}"/>
    <hyperlink ref="B4" location="'Production and Service'!A1" display=" Production and Service " xr:uid="{00000000-0004-0000-0600-000001000000}"/>
    <hyperlink ref="B5" location="'Production and Service'!A1" display=" Production and Service " xr:uid="{00000000-0004-0000-0600-000002000000}"/>
    <hyperlink ref="B6" location="'Production and Service'!A1" display=" Production and Service " xr:uid="{00000000-0004-0000-0600-000003000000}"/>
    <hyperlink ref="B7" location="'Physical Space'!A1" display=" Physical Space " xr:uid="{00000000-0004-0000-0600-000004000000}"/>
    <hyperlink ref="B8" location="'Physical Space'!A1" display=" Physical Space " xr:uid="{00000000-0004-0000-0600-000005000000}"/>
    <hyperlink ref="B9" location="'Physical Space'!A1" display=" Physical Space " xr:uid="{00000000-0004-0000-0600-000006000000}"/>
    <hyperlink ref="B10" location="'Physical Space'!A1" display=" Physical Space " xr:uid="{00000000-0004-0000-0600-000007000000}"/>
    <hyperlink ref="B11" location="Advertising!A1" display="Advertising" xr:uid="{00000000-0004-0000-0600-000008000000}"/>
    <hyperlink ref="B12" location="Advertising!A1" display="Advertising" xr:uid="{00000000-0004-0000-0600-000009000000}"/>
    <hyperlink ref="B13" location="'Business Management'!A1" display="Business Management" xr:uid="{00000000-0004-0000-0600-00000A000000}"/>
    <hyperlink ref="B14" location="'Business Management'!A1" display="Business Management" xr:uid="{00000000-0004-0000-0600-00000B000000}"/>
    <hyperlink ref="B15" location="'Business Management'!A1" display="Business Management" xr:uid="{00000000-0004-0000-0600-00000C000000}"/>
    <hyperlink ref="B16" location="'Other Expenses'!A1" display="Other Expenses" xr:uid="{00000000-0004-0000-0600-00000D000000}"/>
  </hyperlinks>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6693AE6C6A0A46B591F91449F260E0" ma:contentTypeVersion="10" ma:contentTypeDescription="Create a new document." ma:contentTypeScope="" ma:versionID="756fb83b884aff8ede035e6eb80fefe8">
  <xsd:schema xmlns:xsd="http://www.w3.org/2001/XMLSchema" xmlns:xs="http://www.w3.org/2001/XMLSchema" xmlns:p="http://schemas.microsoft.com/office/2006/metadata/properties" xmlns:ns2="41ec82f5-e632-4288-a192-9196f18514d7" targetNamespace="http://schemas.microsoft.com/office/2006/metadata/properties" ma:root="true" ma:fieldsID="35e98663434b4ac7120b22b238fe7527" ns2:_="">
    <xsd:import namespace="41ec82f5-e632-4288-a192-9196f18514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c82f5-e632-4288-a192-9196f1851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73FA5D-DC33-4C25-A710-D398BB5C6691}">
  <ds:schemaRefs>
    <ds:schemaRef ds:uri="http://schemas.microsoft.com/office/2006/metadata/properties"/>
    <ds:schemaRef ds:uri="http://purl.org/dc/elements/1.1/"/>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41ec82f5-e632-4288-a192-9196f18514d7"/>
    <ds:schemaRef ds:uri="http://www.w3.org/XML/1998/namespace"/>
  </ds:schemaRefs>
</ds:datastoreItem>
</file>

<file path=customXml/itemProps2.xml><?xml version="1.0" encoding="utf-8"?>
<ds:datastoreItem xmlns:ds="http://schemas.openxmlformats.org/officeDocument/2006/customXml" ds:itemID="{D46622FC-94B3-4535-A455-AE8D546CF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ec82f5-e632-4288-a192-9196f1851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EB8F1E-0DDC-4B65-8D30-380395B837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Production and Service</vt:lpstr>
      <vt:lpstr>Physical Space</vt:lpstr>
      <vt:lpstr>Advertising</vt:lpstr>
      <vt:lpstr>Business Management</vt:lpstr>
      <vt:lpstr>Other Expenses</vt:lpstr>
      <vt:lpstr>Total Start-up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Costello, Jordan</cp:lastModifiedBy>
  <dcterms:modified xsi:type="dcterms:W3CDTF">2026-04-01T20:54:28Z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0x0101008C6693AE6C6A0A46B591F91449F260E0</vt:lpwstr>
  </property>
</Properties>
</file>